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andre\Desktop\Proyectos de investigación\PEF\Variables fuentes\Variables PEFAL\"/>
    </mc:Choice>
  </mc:AlternateContent>
  <xr:revisionPtr revIDLastSave="0" documentId="8_{5F4AF6F0-AC8D-4C1F-A7EA-94926FAB96B4}" xr6:coauthVersionLast="47" xr6:coauthVersionMax="47" xr10:uidLastSave="{00000000-0000-0000-0000-000000000000}"/>
  <bookViews>
    <workbookView xWindow="-120" yWindow="-120" windowWidth="20730" windowHeight="11040" xr2:uid="{A4DD429D-1FFF-3240-98A2-4D2204F8D10E}"/>
  </bookViews>
  <sheets>
    <sheet name="BASE" sheetId="5" r:id="rId1"/>
    <sheet name="Ministras y Subsec" sheetId="6" r:id="rId2"/>
    <sheet name="Misiones de paz" sheetId="1" r:id="rId3"/>
    <sheet name="Directivas" sheetId="2" r:id="rId4"/>
    <sheet name="STAFF y TROOPS"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47" i="6" l="1"/>
  <c r="L47" i="6"/>
  <c r="I47" i="6"/>
  <c r="F47" i="6"/>
  <c r="C47" i="6"/>
  <c r="O32" i="6"/>
  <c r="L32" i="6"/>
  <c r="I32" i="6"/>
  <c r="L12" i="6"/>
  <c r="I12" i="6"/>
  <c r="F12" i="6"/>
  <c r="C12"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tc={549A4361-010C-CF4B-9D4F-D8B616C2DAF3}</author>
  </authors>
  <commentList>
    <comment ref="O9" authorId="0" shapeId="0" xr:uid="{549A4361-010C-CF4B-9D4F-D8B616C2DAF3}">
      <text>
        <t>[Comentario encadenado]
Su versión de Excel le permite leer este comentario encadenado; sin embargo, las ediciones que se apliquen se quitarán si el archivo se abre en una versión más reciente de Excel. Más información: https://go.microsoft.com/fwlink/?linkid=870924
Comentario:
    Se eliminó la Secretaría</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tc={ED5E971C-FE6A-5C47-9E35-6EE8C9873B26}</author>
  </authors>
  <commentList>
    <comment ref="D2" authorId="0" shapeId="0" xr:uid="{ED5E971C-FE6A-5C47-9E35-6EE8C9873B26}">
      <text>
        <t>[Comentario encadenado]
Su versión de Excel le permite leer este comentario encadenado; sin embargo, las ediciones que se apliquen se quitarán si el archivo se abre en una versión más reciente de Excel. Más información: https://go.microsoft.com/fwlink/?linkid=870924
Comentario:
    No hay latinoamericanos en los puestos directivos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tc={EDADD08E-E7FD-6749-8CD4-ACF8E5430746}</author>
    <author>tc={6C45B435-D247-E140-ADEA-3B72BC413EBA}</author>
  </authors>
  <commentList>
    <comment ref="D1" authorId="0" shapeId="0" xr:uid="{EDADD08E-E7FD-6749-8CD4-ACF8E5430746}">
      <text>
        <t>[Comentario encadenado]
Su versión de Excel le permite leer este comentario encadenado; sin embargo, las ediciones que se apliquen se quitarán si el archivo se abre en una versión más reciente de Excel. Más información: https://go.microsoft.com/fwlink/?linkid=870924
Comentario:
    UN MILITARY EXPERTS ON MISSION</t>
      </text>
    </comment>
    <comment ref="F20" authorId="1" shapeId="0" xr:uid="{6C45B435-D247-E140-ADEA-3B72BC413EBA}">
      <text>
        <t>[Comentario encadenado]
Su versión de Excel le permite leer este comentario encadenado; sin embargo, las ediciones que se apliquen se quitarán si el archivo se abre en una versión más reciente de Excel. Más información: https://go.microsoft.com/fwlink/?linkid=870924
Comentario:
    N/A = .</t>
      </text>
    </comment>
  </commentList>
</comments>
</file>

<file path=xl/sharedStrings.xml><?xml version="1.0" encoding="utf-8"?>
<sst xmlns="http://schemas.openxmlformats.org/spreadsheetml/2006/main" count="738" uniqueCount="294">
  <si>
    <t>https://minurso.unmissions.org/leadership1</t>
  </si>
  <si>
    <t>https://peacekeeping.un.org/en/mission/minurso</t>
  </si>
  <si>
    <t>Current Operations</t>
  </si>
  <si>
    <t>UNITED NATIONS MISSION FOR THE REFERENDUM IN WESTERN SAHARA (MINURSO)</t>
  </si>
  <si>
    <t>UNITED NATIONS MISSION IN KOSOVO (UNMIK)</t>
  </si>
  <si>
    <t>https://minurso.unmissions.org</t>
  </si>
  <si>
    <t>https://unmik.unmissions.org</t>
  </si>
  <si>
    <t>UNITED NATIONS MILITARY OBSERVER GROUP IN INDIA AND PAKISTAN (UNMOGIP)</t>
  </si>
  <si>
    <t>https://unmogip.unmissions.org</t>
  </si>
  <si>
    <t>https://unficyp.unmissions.org</t>
  </si>
  <si>
    <t>UNITED NATIONS PEACEKEEPING FORCE IN CYPRUS (UNFICYP)</t>
  </si>
  <si>
    <t>UNITED NATIONS DISENGAGEMENT OBSERVER FORCE (UNDOF)</t>
  </si>
  <si>
    <t>https://undof.unmissions.org</t>
  </si>
  <si>
    <t>UNITED NATIONS INTERIM FORCE IN LEBANON (UNIFIL)</t>
  </si>
  <si>
    <t>https://unifil.unmissions.org</t>
  </si>
  <si>
    <t>https://untso.unmissions.org</t>
  </si>
  <si>
    <t>UNITED NATIONS TRUCE SUPERVISION ORGANIZATION (UNTSO)</t>
  </si>
  <si>
    <t>UNITED NATIONS INTERIM SECURITY FORCE FOR ABYEI (UNISFA)</t>
  </si>
  <si>
    <t>https://unisfa.unmissions.org</t>
  </si>
  <si>
    <t>https://unmiss.unmissions.org</t>
  </si>
  <si>
    <t>UNITED NATIONS MISSION IN SOUTH SUDAN (UNMISS)</t>
  </si>
  <si>
    <t>MISSION MULTIDIMENSIONNELLE INTÉGRÉE DES NATIONS UNIES POUR LA STABILISATION EN RÉPUBLIQUE CENTRAFRICAINE (MINUSCA)</t>
  </si>
  <si>
    <t>https://minusca.unmissions.org</t>
  </si>
  <si>
    <t>https://monusco.unmissions.org</t>
  </si>
  <si>
    <t>MISSION DE L’ORGANISATION DES NATIONS UNIES POUR LA STABILISATION EN RD CONGO (MONUSCO)</t>
  </si>
  <si>
    <t>Past Operations</t>
  </si>
  <si>
    <t>Date</t>
  </si>
  <si>
    <t>African Union - United Nations Hybrid Operation in Darfur (UNAMID)</t>
  </si>
  <si>
    <t>Jul 2007 - Dec 2020</t>
  </si>
  <si>
    <t>https://unamid.unmissions.org</t>
  </si>
  <si>
    <t>Link</t>
  </si>
  <si>
    <t>United Nations Multidimensional Integrated Stabilization Mission in Mali (MINUSMA)</t>
  </si>
  <si>
    <t xml:space="preserve">	Apr 2013 - Dec 2023</t>
  </si>
  <si>
    <t>https://minusma.unmissions.org</t>
  </si>
  <si>
    <t>Operation</t>
  </si>
  <si>
    <t>Year</t>
  </si>
  <si>
    <t>Person in charge</t>
  </si>
  <si>
    <t>Gender</t>
  </si>
  <si>
    <t>Code</t>
  </si>
  <si>
    <t>Country</t>
  </si>
  <si>
    <t>Source</t>
  </si>
  <si>
    <t>MINURSO</t>
  </si>
  <si>
    <t>N/A</t>
  </si>
  <si>
    <t>UNMIK</t>
  </si>
  <si>
    <t>https://unmik.unmissions.org/leadership</t>
  </si>
  <si>
    <t>UNMOGIP</t>
  </si>
  <si>
    <t>Argentina</t>
  </si>
  <si>
    <t>2022-2024</t>
  </si>
  <si>
    <t>Guillermo Pablo Ríos</t>
  </si>
  <si>
    <t>Masculine</t>
  </si>
  <si>
    <t>https://unmogip.unmissions.org/unmogip-leadership</t>
  </si>
  <si>
    <t>UNFICYP</t>
  </si>
  <si>
    <t>https://unficyp.unmissions.org/leadership</t>
  </si>
  <si>
    <t>UNDOF</t>
  </si>
  <si>
    <t>https://undof.unmissions.org/leadership</t>
  </si>
  <si>
    <t>UNIFIL</t>
  </si>
  <si>
    <t>https://unifil.unmissions.org/leadership</t>
  </si>
  <si>
    <t>UNTSO</t>
  </si>
  <si>
    <t>https://untso.unmissions.org/leadership</t>
  </si>
  <si>
    <t>UNISFA</t>
  </si>
  <si>
    <t>UNMISS</t>
  </si>
  <si>
    <t>MINUSCA</t>
  </si>
  <si>
    <t>MONUSCO</t>
  </si>
  <si>
    <t>https://unisfa.unmissions.org/unisfa-leadership</t>
  </si>
  <si>
    <t>https://unmiss.unmissions.org/leadership</t>
  </si>
  <si>
    <t>https://minusca.unmissions.org/leadership</t>
  </si>
  <si>
    <t>Lieutenant General Otávio Rodrigues De Miranda Filho (Brasilia)
Force Commander</t>
  </si>
  <si>
    <t>https://monusco.unmissions.org/en/leadership</t>
  </si>
  <si>
    <t>UNAMID</t>
  </si>
  <si>
    <t>https://unamid.unmissions.org/leadership</t>
  </si>
  <si>
    <t>MINUSMA</t>
  </si>
  <si>
    <t>https://minusma.unmissions.org/en/leadership</t>
  </si>
  <si>
    <t>Marzo</t>
  </si>
  <si>
    <t>UNMEM</t>
  </si>
  <si>
    <t>TROOPS</t>
  </si>
  <si>
    <t>STAFF OFFICER (SO)</t>
  </si>
  <si>
    <t>Month</t>
  </si>
  <si>
    <t>Brasil</t>
  </si>
  <si>
    <t>Chile</t>
  </si>
  <si>
    <t>Colombia</t>
  </si>
  <si>
    <t>Costa Rica</t>
  </si>
  <si>
    <t>El Salvador</t>
  </si>
  <si>
    <t>México</t>
  </si>
  <si>
    <t>Nicaragua</t>
  </si>
  <si>
    <t>Perú</t>
  </si>
  <si>
    <t>https://peacekeeping.un.org/sites/default/files/operational_effect_and_women_peacekeepers_31_march_2020.pdf</t>
  </si>
  <si>
    <t>Combined UNMEM and SO</t>
  </si>
  <si>
    <t>.</t>
  </si>
  <si>
    <t>https://peacekeeping.un.org/sites/default/files/operationaleffect_and_women_peacekeepers_31-mar21.pdf</t>
  </si>
  <si>
    <t>https://peacekeeping.un.org/sites/default/files/operationaleffect_and_women_peacekeepers_31_march_2022_0.pdf</t>
  </si>
  <si>
    <t>https://peacekeeping.un.org/sites/default/files/operational_effect_and_women_peacekeepers_march_2023.pdf</t>
  </si>
  <si>
    <t>https://peacekeeping.un.org/sites/default/files/07_gender_statistics_72_march_2024.pdf</t>
  </si>
  <si>
    <t>PAÍS</t>
  </si>
  <si>
    <t>AÑO</t>
  </si>
  <si>
    <t>Defensa</t>
  </si>
  <si>
    <t>Agustín Rossi</t>
  </si>
  <si>
    <t>Jorge Taiana</t>
  </si>
  <si>
    <t>Luis Petri</t>
  </si>
  <si>
    <t xml:space="preserve">Secretaría de Estrategia y Asuntos Militares </t>
  </si>
  <si>
    <t xml:space="preserve">Claudio Enersto Pasqualini </t>
  </si>
  <si>
    <t xml:space="preserve">Secretaría de Asuntos Internacionales para la Defensa </t>
  </si>
  <si>
    <t xml:space="preserve">Juan Erardo Battaleme Martínez </t>
  </si>
  <si>
    <t xml:space="preserve">Secretaría de Investigación, Política Industrial para la Defensa </t>
  </si>
  <si>
    <t xml:space="preserve">Raúl Guillermo Jesús Marino </t>
  </si>
  <si>
    <t xml:space="preserve">Secretaría de Coordinación Militar en Emergencias </t>
  </si>
  <si>
    <t>Carlos Roberto Ospital</t>
  </si>
  <si>
    <t>Fernando Azevedo</t>
  </si>
  <si>
    <t>Walter Souza Braga</t>
  </si>
  <si>
    <t>Paulo Sergio Nogueira</t>
  </si>
  <si>
    <t>José Múcio</t>
  </si>
  <si>
    <t>Secretario General</t>
  </si>
  <si>
    <t>Almir Garnier Santos</t>
  </si>
  <si>
    <t>Sérgio José Pereira</t>
  </si>
  <si>
    <t xml:space="preserve">
Luiz Henrique Pochyly da Costa</t>
  </si>
  <si>
    <t>Jefe del Estado Mayor Conjunto</t>
  </si>
  <si>
    <t>Raul Botelho</t>
  </si>
  <si>
    <t>Laerte de Souza Santos</t>
  </si>
  <si>
    <t>Renato Rodrigues de Aguiar Freire</t>
  </si>
  <si>
    <t xml:space="preserve">Subsecretaría de Defensa </t>
  </si>
  <si>
    <t>Cristián de la Maza Riquelme</t>
  </si>
  <si>
    <t>Fernando Ayala González</t>
  </si>
  <si>
    <t xml:space="preserve">Victor Barrueto </t>
  </si>
  <si>
    <t>Ricardo Montero Allende</t>
  </si>
  <si>
    <t>Subsecretaría para las FF.AA</t>
  </si>
  <si>
    <t xml:space="preserve">Alfonso Vargas </t>
  </si>
  <si>
    <t>Galo Eidelstein</t>
  </si>
  <si>
    <t>Carlos Holmes Trujillo</t>
  </si>
  <si>
    <t>Diego Molano Aponte</t>
  </si>
  <si>
    <t>Iván Velásquez Gómez</t>
  </si>
  <si>
    <t xml:space="preserve">Viceministerio para las Políticas de Defensa y Seguridad </t>
  </si>
  <si>
    <t>Alberto Lara Lozada</t>
  </si>
  <si>
    <t xml:space="preserve">Daniela Gómez Rivas </t>
  </si>
  <si>
    <t xml:space="preserve">Viceministerio para la Estrategia y Planeación </t>
  </si>
  <si>
    <t xml:space="preserve">Jairo García Guerrero </t>
  </si>
  <si>
    <t xml:space="preserve">Ricardo Díaz Torres </t>
  </si>
  <si>
    <t xml:space="preserve">Luis Edmundo Suárez Soto </t>
  </si>
  <si>
    <t xml:space="preserve">Viceministerio de Veteranos y del Grupo Social Empresarial del Sector de Defensa </t>
  </si>
  <si>
    <t>Gustavo Niño Furnieles</t>
  </si>
  <si>
    <t xml:space="preserve">Ana Catalina Cano Londoño </t>
  </si>
  <si>
    <t xml:space="preserve">Secretaría General </t>
  </si>
  <si>
    <t xml:space="preserve">Carlos Alberto Saboyá González </t>
  </si>
  <si>
    <t>Beatriz Emilia Muñoz Calderón</t>
  </si>
  <si>
    <t>Sonia Stella Romero Torres</t>
  </si>
  <si>
    <t xml:space="preserve">Secretaría de Gabinete </t>
  </si>
  <si>
    <t xml:space="preserve">Óscar Enrique Ortiz González </t>
  </si>
  <si>
    <t xml:space="preserve">Gregorio Marulanda Martínez </t>
  </si>
  <si>
    <t xml:space="preserve">Alexandra Paola González Zapata </t>
  </si>
  <si>
    <t>Viceministerio para las Políticas y Asuntos Internacionales</t>
  </si>
  <si>
    <t xml:space="preserve">Diana Catherine Abaunza Millares </t>
  </si>
  <si>
    <t xml:space="preserve">Sandra Alzate </t>
  </si>
  <si>
    <t>Viceministerio del Grupo Social Empresarial del Sector Defensa ‘GSED’ y Bienestar.</t>
  </si>
  <si>
    <t xml:space="preserve">David René Moreno Moreno </t>
  </si>
  <si>
    <t>Carlos Andrés Ríos Puerta</t>
  </si>
  <si>
    <t xml:space="preserve">Viceministerio de Defensa Nacional </t>
  </si>
  <si>
    <t xml:space="preserve">Ennio Elvidio Rivera Aguilar </t>
  </si>
  <si>
    <t>Defensa Nacional</t>
  </si>
  <si>
    <t>Luis Cresencio Sandoval</t>
  </si>
  <si>
    <t xml:space="preserve">Subsecretario de la Defensa Nacional </t>
  </si>
  <si>
    <t>André Georges Foullon Van Lissum</t>
  </si>
  <si>
    <t>Agustín Radilla Suastegui</t>
  </si>
  <si>
    <t>Gabriel García Rincón</t>
  </si>
  <si>
    <t>Rosa Adelina Barahona</t>
  </si>
  <si>
    <t xml:space="preserve">Viceministerio de Defensa </t>
  </si>
  <si>
    <t xml:space="preserve">Oscar Rafael Guevara Ocón </t>
  </si>
  <si>
    <t>Walter Martos Ruiz</t>
  </si>
  <si>
    <t>Nuria Esparch Fernández</t>
  </si>
  <si>
    <t>José Luis Gavidia Arrascue</t>
  </si>
  <si>
    <t>Jorge Luis Chávez Cresta</t>
  </si>
  <si>
    <t>Walter Astudillo Chávez</t>
  </si>
  <si>
    <t xml:space="preserve">Viceministerio de Políticas para la Defensa </t>
  </si>
  <si>
    <t>Hernán Felipe Flores Ayal</t>
  </si>
  <si>
    <t>Manuel Gustavo Mesones</t>
  </si>
  <si>
    <t>Leonel Cabrera Pino</t>
  </si>
  <si>
    <t>Jorge Luis Chaparro Pinto</t>
  </si>
  <si>
    <t>César Medardo Torres Vega</t>
  </si>
  <si>
    <t xml:space="preserve">Viceministerio de Recursos para la Defensa </t>
  </si>
  <si>
    <t>Javier Ramírez Guillén</t>
  </si>
  <si>
    <t>José Manuel Boggiano Romano</t>
  </si>
  <si>
    <t>Rodolfo Acuña Namihas</t>
  </si>
  <si>
    <t>Ninoska Mosqueira Cornejo</t>
  </si>
  <si>
    <t>Herrera Orlandini Adolfo Jorge</t>
  </si>
  <si>
    <t>Código</t>
  </si>
  <si>
    <t>Fuente</t>
  </si>
  <si>
    <t>MINISTRO</t>
  </si>
  <si>
    <t>TOTAL</t>
  </si>
  <si>
    <t>MUJERES</t>
  </si>
  <si>
    <t>PORCENTAJE POR AÑO</t>
  </si>
  <si>
    <t xml:space="preserve">https://www.argentina.gob.ar/noticias/agustin-rossi-juro-como-ministro-de-defensa			</t>
  </si>
  <si>
    <t xml:space="preserve">https://www.lanacion.com.ar/politica/alberto-fernandez-designo-a-zabaleta-en-desarrollo-social-y-jorge-taiana-en-defensa-nid09082021/			</t>
  </si>
  <si>
    <t>https://www.clarin.com/politica/javier-milei-anuncio-luis-petri-ministro-defensa_0_w9Vn6lJGMa.html</t>
  </si>
  <si>
    <t xml:space="preserve">Sergio Aníbal Rossi 			</t>
  </si>
  <si>
    <t>https://www.boletinoficial.gob.ar/detalleAviso/primera/224193/20191228#:~:text=%2D%20D%C3%A1se%20por%20designado%20a%20partir,N%C2%BA%2014.094.441).</t>
  </si>
  <si>
    <t>https://www.argentina.gob.ar/normativa/nacional/decreto-660-2023-394222/texto</t>
  </si>
  <si>
    <t>https://www.boletinoficial.gob.ar/detalleAviso/primera/301661/20240108</t>
  </si>
  <si>
    <t xml:space="preserve">José Francisco Cafiero 			</t>
  </si>
  <si>
    <t>https://www.argentina.gob.ar/noticias/agregados-militares-extranjeros-que-finalizan-su-servicio-en-el-pais-fueron-distinguidos</t>
  </si>
  <si>
    <t xml:space="preserve">https://www.argentina.gob.ar/noticias/agregados-militares-extranjeros-que-finalizan-su-servicio-en-el-pais-fueron-distinguidos </t>
  </si>
  <si>
    <t>https://www.boletinoficial.gob.ar/detalleAviso/primera/301661/20240108#:~:text=%2D%20Desígnase%2C%20a%20partir%20del%2011,Juan%20Erardo%20BATTALEME%20MARTINEZ%20(D.N.I.</t>
  </si>
  <si>
    <t xml:space="preserve">Sandra Daniela Castro 			</t>
  </si>
  <si>
    <t>https://www.boletinoficial.gob.ar/detalleAviso/primera/224193/20191228</t>
  </si>
  <si>
    <t>https://www.boletinoficial.gob.ar/pdf/aviso/primera/299680/20231204</t>
  </si>
  <si>
    <t>https://www.memo.com.ar/poder/raul-marino-defensa/</t>
  </si>
  <si>
    <t xml:space="preserve">Inés Barboza Belistri 		</t>
  </si>
  <si>
    <t>https://www.boletinoficial.gob.ar/detalleAviso/primera/277689/20221214</t>
  </si>
  <si>
    <t>https://www.boletinoficial.gob.ar/detalleAviso/primera/279613/20230113</t>
  </si>
  <si>
    <t>SECRETARÍAS</t>
  </si>
  <si>
    <t>ARGENTINA</t>
  </si>
  <si>
    <t>https://www.defensa.com/brasil/general-ejercito-fernando-azevedo-silva-nuevo-ministro-defensa}</t>
  </si>
  <si>
    <t>https://www.france24.com/es/américa-latina/20210329-brasil-renuncias-canciller-araujo-ministro-defensa-azevedo-bolsonaro</t>
  </si>
  <si>
    <t>https://www.correiobraziliense.com.br/politica/2022/04/4997650-general-do-exercito-paulo-sergio-nogueira-assume-ministerio-da-defesa.html</t>
  </si>
  <si>
    <t xml:space="preserve">https://www.infodefensa.com/texto-diario/mostrar/4126837/jose-mucio-monteiro-filho-toma-posesion-como-ministro-defensa-brasil	</t>
  </si>
  <si>
    <t>https://www.fab.mil.br/noticias/imprime/35258/</t>
  </si>
  <si>
    <t>https://www.gov.br/defesa/pt-br/centrais-de-conteudo/noticias/ministerio-da-defesa-tem-novo-secretario-geral</t>
  </si>
  <si>
    <t>https://www.cnnbrasil.com.br/politica/general-que-atuou-na-gestao-dilma-sera-interlocutor-entre-defesa-e-equipe-de-transicao/</t>
  </si>
  <si>
    <t>https://www.gov.br/hfa/pt-br/noticias/visita-institucional-da-secretaria-geral-do-ministerio-da-defesa-ao-hfa</t>
  </si>
  <si>
    <t>https://www.gov.br/defesa/pt-br/composicao/quem-e-quem</t>
  </si>
  <si>
    <t>https://www.fab.mil.br/noticias/mostra/36632/RECONHECIMENTO%20-%20Oficiais-Generais%20recém-promovidos%20são%20homenageados%20nesta%20quarta-feira%20(25)</t>
  </si>
  <si>
    <t>https://www.gov.br/defesa/pt-br/assuntos/arquivos/lai/curriculo/curriculo-lai-en-laerte.pdf</t>
  </si>
  <si>
    <t>https://www.defensa.com/brasil/brasil-nombra-nuevos-comandantes-jefe-fuerzas-armadas</t>
  </si>
  <si>
    <t>BRASIL</t>
  </si>
  <si>
    <t>https://www.bcn.cl/historiapolitica/resenas_parlamentarias/wiki/Alberto_Espina_Otero</t>
  </si>
  <si>
    <t>Alberto Espina Otero</t>
  </si>
  <si>
    <t>https://www.bcn.cl/historiapolitica/resenas_parlamentarias/wiki/Baldo_Prokurica_Prokurica</t>
  </si>
  <si>
    <t>Baldo Prokurica Prokurica</t>
  </si>
  <si>
    <t>Maya Fernández Allende</t>
  </si>
  <si>
    <t>https://www.bcn.cl/historiapolitica/resenas_biograficas/wiki/Maya_Alejandra_Fernández_Allende</t>
  </si>
  <si>
    <t>https://anepe.cl/subsecretario-de-defensa-presento-la-politica-de-defensa-nacional-de-chile-2020-en-la-anepe/</t>
  </si>
  <si>
    <t>https://www.pauta.cl/actualidad/2022/02/01/el-gabinete-ministerial-y-de-subsecretarios-de-boric.html</t>
  </si>
  <si>
    <t>https://www.gob.cl/noticias/cambio-gabinete-presidente-gabriel-boric-nuevos-ministros-2023/</t>
  </si>
  <si>
    <t>https://www.defensa.cl/indexbdd0.html?page_id=1281</t>
  </si>
  <si>
    <t>https://www.bcn.cl/historiapolitica/resenas_parlamentarias/wiki/Alfonso_Vargas_Lyng</t>
  </si>
  <si>
    <t>https://mobile.twitter.com/subse_ffaa/status/1454129105935364098</t>
  </si>
  <si>
    <t>SECRETARIOS</t>
  </si>
  <si>
    <t>SUBSECRETARÍAS</t>
  </si>
  <si>
    <t>CHILE</t>
  </si>
  <si>
    <t>https://www.defensa.com/colombia/carlos-holmes-trujillo-nuevo-ministro-defensa-colombia</t>
  </si>
  <si>
    <t xml:space="preserve">https://www.trt.net.tr/espanol/espana-y-america-latina/2021/02/02/diego-molano-aponte-sera-el-nuevo-ministro-de-defensa-de-colombia-1576028	</t>
  </si>
  <si>
    <t xml:space="preserve">https://cnnespanol.cnn.com/2022/07/22/petro-ivan-velasquez-ministro-defensa-colombia-orix/	</t>
  </si>
  <si>
    <t>https://www.larepublica.co/economia/viceministro-de-defensa-y-seguridad-rafael-lara-renuncio-3772400</t>
  </si>
  <si>
    <t>https://www.mindefensa.gov.co/irj/portal/Mindefensa/contenido?NavigationTarget=navurl://eb1726c3098ed1240310da3cf64696be</t>
  </si>
  <si>
    <t xml:space="preserve">https://www.linkedin.com/in/jairo-garc%C3%ADa-guerrero-17558a33/?originalSubdomain=co		</t>
  </si>
  <si>
    <t>https://www.defensa.com/colombia/nuevos-altos-cargos-ministerio-defensa-colombia</t>
  </si>
  <si>
    <t>https://web.facebook.com/watch/?v=1086518542187373</t>
  </si>
  <si>
    <t>https://www.linkedin.com/in/ana-catalina-cano-londo%C3%B1o-87140a64/?originalSubdomain=co                                 https://www.divri.gov.co/sala-de-prensa/noticias/ana-catalina-cano-londono--viceministra-de-veteranos-y-del-gsed/622</t>
  </si>
  <si>
    <t>https://www.mindefensa.gov.co/irj/go/km/docs/Mindefensa/Documentos/descargas/Prensa/Documentos/memorias2019-2020.pdf</t>
  </si>
  <si>
    <t>https://www.linkedin.com/in/beatriz-emilia-mu%C3%B1oz-calder%C3%B3n-a66469101/?originalSubdomain=co</t>
  </si>
  <si>
    <t>https://supervigilancia.gov.co/loader.php?lServicio=Tools2&amp;lTipo=descargas&amp;lFuncion=descargar&amp;idFile=38326</t>
  </si>
  <si>
    <t>https://www.mindefensa.gov.co/irj/go/km/docs/Mindefensa/Documentos/descargas/Sobre_el_Ministerio/Atencion/transparencia/EmpalmeMolano/EmpaleMindefensaCentralizado.pdf</t>
  </si>
  <si>
    <t>https://www.linkedin.com/in/alexandra-gonz%C3%A1lez-zapata-404a9b97/?originalSubdomain=co</t>
  </si>
  <si>
    <t>https://www.accioncontraminas.gov.co/AICMA/Documents/Actas_IIDH/190822-ActaIIDH_DH-058.pdf</t>
  </si>
  <si>
    <t>https://web.facebook.com/watch/?v=736140461009011</t>
  </si>
  <si>
    <t xml:space="preserve"> N/A</t>
  </si>
  <si>
    <t>https://vlex.com.co/vid/decreto-numero-022-2020-837843561</t>
  </si>
  <si>
    <t>https://www.asocapitales.co/2021/03/decreto-263-del-11-de-marzo-de-2021/</t>
  </si>
  <si>
    <t>VICEMINISTERIOS</t>
  </si>
  <si>
    <t>COLOMBIA</t>
  </si>
  <si>
    <t>René Merino Monroy</t>
  </si>
  <si>
    <t>https://www.transparencia.gob.sv/institutions/mdn/officials/513</t>
  </si>
  <si>
    <t>https://www.transparencia.gob.sv/institutions/mdn/documents/350964/download</t>
  </si>
  <si>
    <t>https://www.transparencia.gob.sv/institutions/mdn/documents/577733/download</t>
  </si>
  <si>
    <t>https://www.transparencia.gob.sv/institutions/mdn/officials</t>
  </si>
  <si>
    <t>VICEMINISTERIO</t>
  </si>
  <si>
    <t>EL SALVADOR</t>
  </si>
  <si>
    <t>https://www.gob.mx/sedena/estructuras/general-luis-cresencio-sandoval-gonzalez</t>
  </si>
  <si>
    <t>https://www.excelsior.com.mx/nacional/andre-foullon-perfil-titular-de-aduanas/1593516</t>
  </si>
  <si>
    <t>https://www.infodefensa.com/texto-diario/mostrar/3122269/gral-agustin-radilla-nuevo-subsecretario-defensa-mexico</t>
  </si>
  <si>
    <t>https://www.elfinanciero.com.mx/nacional/2023/09/04/cambios-en-sedena-defensa-estrena-subsecretario-fuerza-aerea-tendra-nuevo-comandante/</t>
  </si>
  <si>
    <t>https://www.gob.mx/sedena/estructuras/general-de-division-diplomado-de-estado-mayor-gabriel-garcia-rincon</t>
  </si>
  <si>
    <t>MÉXICO</t>
  </si>
  <si>
    <t>https://www.laprensani.com/2019/08/22/politica/2581690-daniel-ortega-nombra-a-una-diputada-sandinista-como-nueva-ministra-de-defensa-de-nicaragua</t>
  </si>
  <si>
    <t>MINISTRA</t>
  </si>
  <si>
    <t xml:space="preserve">https://www.midef.gob.ni/autoridades/				</t>
  </si>
  <si>
    <t>SUBSECRETARÍA</t>
  </si>
  <si>
    <t>NICARAGUA</t>
  </si>
  <si>
    <t>https://www.gob.pe/es/n/52119</t>
  </si>
  <si>
    <t>https://www.defensa.com/peru/abogada-nuria-esparch-fernandez-nueva-ministra-defensa-peru</t>
  </si>
  <si>
    <t>https://www.gob.pe/institucion/mindef/noticias/581141-jose-luis-gavidia-arrascue-es-el-nuevo-ministro-de-defensa</t>
  </si>
  <si>
    <t>https://www.infodefensa.com/texto-diario/mostrar/4116909/jorge-chavez-cresta-nuevo-ministro-defensa-peru</t>
  </si>
  <si>
    <t>https://www.defensa.com/peru/general-division-r-walter-astudillo-chavez-nuevo-ministro-peru</t>
  </si>
  <si>
    <t>https://busquedas.elperuano.pe/api/media/http://172.20.0.101/file/FdpOtVUa4yfB_Cq8Zff1-6/*/1907448-2.pdf/PDF</t>
  </si>
  <si>
    <t>https://www.tvperu.gob.pe/noticias/nacionales/gobierno-designa-a-manuel-mesones-como-viceministro-de-defensa                                      https://busquedas.elperuano.pe/dispositivo/NL/2028149-8</t>
  </si>
  <si>
    <t>https://www.infodefensa.com/texto-diario/mostrar/3810197/leonel-cabrera-nombrado-viceministro-politicas-defensa-peru</t>
  </si>
  <si>
    <t>https://www.infodefensa.com/texto-diario/mostrar/4198202/jorge-luis-chaparro-nuevo-viceministro-politicas-defensa-peru</t>
  </si>
  <si>
    <t>https://www.radionacional.gob.pe/noticias/politica/designan-nuevo-viceministro-de-politicas-para-la-defensa-del-mindef#:~:text=Para%20dar%20paso%20a%20su,al%20frente%20del%20referido%20Viceministerio.</t>
  </si>
  <si>
    <t>https://www.gob.pe/institucion/mindef/noticias/214617-contralmirante-r-jose-manuel-boggiano-es-el-nuevo-viceministro-de-recursos-para-la-defensa</t>
  </si>
  <si>
    <t>https://busquedas.elperuano.pe/dispositivo/NL/2000729-1</t>
  </si>
  <si>
    <t>https://busquedas.elperuano.pe/dispositivo/NL/2041324-3                    https://busquedas.elperuano.pe/dispositivo/NL/2121215-5</t>
  </si>
  <si>
    <t>https://gestion.pe/peru/politica/ninoska-mosqueira-cornejo-designan-viceministra-de-recursos-para-la-defensa-ministerio-de-defensa-luis-alberto-orarola-noticia/                                                           https://busquedas.elperuano.pe/dispositivo/NL/2252713-1</t>
  </si>
  <si>
    <t>https://www.gob.pe/institucion/mindef/funcionarios</t>
  </si>
  <si>
    <t>PERÚ</t>
  </si>
  <si>
    <t>8.2.MisionesStaff</t>
  </si>
  <si>
    <t>8.3.MisionesTroops</t>
  </si>
  <si>
    <r>
      <rPr>
        <b/>
        <sz val="12"/>
        <color theme="1"/>
        <rFont val="Aptos Narrow"/>
        <scheme val="minor"/>
      </rPr>
      <t>METODOLOGÍA:</t>
    </r>
    <r>
      <rPr>
        <sz val="12"/>
        <color theme="1"/>
        <rFont val="Aptos Narrow"/>
        <scheme val="minor"/>
      </rPr>
      <t xml:space="preserve"> Se utilizaron los ministros y subsecretarios de defensa del primer indicador. Para el caso de Costa Rica puse (.) porque no tienen. El cálculo es con el total de subsecretarios más el ministro. 
Se analizaron los informes de marzo de cada año de la ONU en la que hace una distinción por género de los participantes en las misiones de paz activas. Se hicieron dos variables:
1. MisionesStaff: esta incluye UN Military Experts on Mission y Staff Officer.
2. MisionesTroops: esta es el porcentaje de mujeres por cantidad total de tropas.
Costa Rica y Nicaragua están con (.) porque no enviaron tropas o dirigentes a las UN Missions. 
</t>
    </r>
  </si>
  <si>
    <t>8.1 Ministras y Subsecretarias/Viceministras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</si>
</sst>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Aptos Narrow"/>
      <family val="2"/>
      <scheme val="minor"/>
    </font>
    <font>
      <u/>
      <sz val="12"/>
      <color theme="10"/>
      <name val="Aptos Narrow"/>
      <family val="2"/>
      <scheme val="minor"/>
    </font>
    <font>
      <b/>
      <sz val="12"/>
      <color theme="1"/>
      <name val="Aptos Narrow"/>
      <scheme val="minor"/>
    </font>
    <font>
      <sz val="8"/>
      <name val="Aptos Narrow"/>
      <family val="2"/>
      <scheme val="minor"/>
    </font>
    <font>
      <sz val="12"/>
      <color rgb="FF000000"/>
      <name val="Aptos Narrow"/>
      <family val="2"/>
      <scheme val="minor"/>
    </font>
    <font>
      <sz val="12"/>
      <color theme="1"/>
      <name val="Aptos Narrow"/>
      <scheme val="minor"/>
    </font>
    <font>
      <sz val="12"/>
      <color theme="1"/>
      <name val="Aptos Narrow"/>
      <family val="2"/>
      <scheme val="minor"/>
    </font>
    <font>
      <sz val="11"/>
      <color rgb="FF000000"/>
      <name val="Calibri"/>
      <family val="2"/>
    </font>
    <font>
      <b/>
      <sz val="11"/>
      <color theme="1"/>
      <name val="Aptos Narrow"/>
      <family val="2"/>
      <scheme val="minor"/>
    </font>
    <font>
      <b/>
      <sz val="12"/>
      <color theme="1"/>
      <name val="Aptos Narrow"/>
      <family val="2"/>
      <scheme val="minor"/>
    </font>
    <font>
      <b/>
      <sz val="11"/>
      <color theme="1"/>
      <name val="Arial"/>
      <family val="2"/>
    </font>
    <font>
      <sz val="11"/>
      <color theme="1"/>
      <name val="Arial"/>
      <family val="2"/>
    </font>
    <font>
      <u/>
      <sz val="11"/>
      <color theme="10"/>
      <name val="Aptos Narrow"/>
      <family val="2"/>
      <scheme val="minor"/>
    </font>
    <font>
      <u/>
      <sz val="11"/>
      <color theme="10"/>
      <name val="Arial"/>
      <family val="2"/>
    </font>
    <font>
      <b/>
      <sz val="12"/>
      <color theme="1"/>
      <name val="Arial"/>
      <family val="2"/>
    </font>
    <font>
      <sz val="12"/>
      <color theme="1"/>
      <name val="Arial"/>
      <family val="2"/>
    </font>
    <font>
      <b/>
      <sz val="11"/>
      <color rgb="FF000000"/>
      <name val="Calibri"/>
      <family val="2"/>
    </font>
  </fonts>
  <fills count="5">
    <fill>
      <patternFill patternType="none"/>
    </fill>
    <fill>
      <patternFill patternType="gray125"/>
    </fill>
    <fill>
      <patternFill patternType="solid">
        <fgColor theme="7" tint="0.39997558519241921"/>
        <bgColor indexed="64"/>
      </patternFill>
    </fill>
    <fill>
      <patternFill patternType="solid">
        <fgColor theme="7" tint="0.79998168889431442"/>
        <bgColor indexed="64"/>
      </patternFill>
    </fill>
    <fill>
      <patternFill patternType="solid">
        <fgColor theme="0" tint="-0.14999847407452621"/>
        <bgColor indexed="64"/>
      </patternFill>
    </fill>
  </fills>
  <borders count="27">
    <border>
      <left/>
      <right/>
      <top/>
      <bottom/>
      <diagonal/>
    </border>
    <border>
      <left/>
      <right style="thin">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applyNumberFormat="0" applyFill="0" applyBorder="0" applyAlignment="0" applyProtection="0"/>
    <xf numFmtId="0" fontId="12" fillId="0" borderId="0" applyNumberFormat="0" applyFill="0" applyBorder="0" applyAlignment="0" applyProtection="0"/>
  </cellStyleXfs>
  <cellXfs count="165">
    <xf numFmtId="0" fontId="0" fillId="0" borderId="0" xfId="0"/>
    <xf numFmtId="0" fontId="1" fillId="0" borderId="0" xfId="1"/>
    <xf numFmtId="0" fontId="2" fillId="0" borderId="0" xfId="0" applyFont="1"/>
    <xf numFmtId="0" fontId="0" fillId="0" borderId="0" xfId="0" applyAlignment="1">
      <alignment vertical="top" wrapText="1"/>
    </xf>
    <xf numFmtId="0" fontId="1" fillId="0" borderId="0" xfId="1" applyAlignment="1">
      <alignment vertical="top"/>
    </xf>
    <xf numFmtId="0" fontId="0" fillId="0" borderId="0" xfId="0" applyAlignment="1">
      <alignment vertical="top"/>
    </xf>
    <xf numFmtId="0" fontId="2" fillId="0" borderId="0" xfId="0" applyFont="1" applyAlignment="1">
      <alignment vertical="top" wrapText="1"/>
    </xf>
    <xf numFmtId="0" fontId="2" fillId="0" borderId="1" xfId="0" applyFont="1" applyBorder="1" applyAlignment="1">
      <alignment vertical="top"/>
    </xf>
    <xf numFmtId="0" fontId="1" fillId="0" borderId="1" xfId="1" applyBorder="1" applyAlignment="1">
      <alignment vertical="top"/>
    </xf>
    <xf numFmtId="0" fontId="0" fillId="0" borderId="1" xfId="0" applyBorder="1" applyAlignment="1">
      <alignment vertical="top"/>
    </xf>
    <xf numFmtId="0" fontId="4" fillId="0" borderId="0" xfId="0" applyFont="1"/>
    <xf numFmtId="0" fontId="0" fillId="0" borderId="0" xfId="0" applyAlignment="1">
      <alignment wrapText="1"/>
    </xf>
    <xf numFmtId="0" fontId="0" fillId="0" borderId="1" xfId="0" applyBorder="1" applyAlignment="1">
      <alignment horizontal="center"/>
    </xf>
    <xf numFmtId="0" fontId="0" fillId="0" borderId="1" xfId="0" applyBorder="1"/>
    <xf numFmtId="0" fontId="0" fillId="0" borderId="0" xfId="0" applyAlignment="1">
      <alignment vertical="center" wrapText="1"/>
    </xf>
    <xf numFmtId="0" fontId="7" fillId="0" borderId="0" xfId="0" applyFont="1" applyAlignment="1">
      <alignment wrapText="1"/>
    </xf>
    <xf numFmtId="0" fontId="7" fillId="0" borderId="0" xfId="0" applyFont="1" applyAlignment="1">
      <alignment vertical="center" wrapText="1"/>
    </xf>
    <xf numFmtId="0" fontId="10" fillId="0" borderId="2" xfId="0" applyFont="1" applyBorder="1"/>
    <xf numFmtId="0" fontId="10" fillId="0" borderId="3" xfId="0" applyFont="1" applyBorder="1"/>
    <xf numFmtId="0" fontId="10" fillId="0" borderId="4" xfId="0" applyFont="1" applyBorder="1"/>
    <xf numFmtId="0" fontId="10" fillId="0" borderId="5" xfId="0" applyFont="1" applyBorder="1"/>
    <xf numFmtId="0" fontId="10" fillId="3" borderId="6" xfId="0" applyFont="1" applyFill="1" applyBorder="1"/>
    <xf numFmtId="0" fontId="10" fillId="3" borderId="7" xfId="0" applyFont="1" applyFill="1" applyBorder="1" applyAlignment="1">
      <alignment vertical="center" wrapText="1"/>
    </xf>
    <xf numFmtId="0" fontId="10" fillId="2" borderId="9" xfId="0" applyFont="1" applyFill="1" applyBorder="1"/>
    <xf numFmtId="0" fontId="11" fillId="0" borderId="0" xfId="0" applyFont="1"/>
    <xf numFmtId="0" fontId="11" fillId="0" borderId="12" xfId="0" applyFont="1" applyBorder="1"/>
    <xf numFmtId="0" fontId="1" fillId="0" borderId="1" xfId="1" applyBorder="1"/>
    <xf numFmtId="0" fontId="1" fillId="0" borderId="1" xfId="1" applyBorder="1" applyAlignment="1"/>
    <xf numFmtId="0" fontId="2" fillId="0" borderId="6" xfId="0" applyFont="1" applyBorder="1"/>
    <xf numFmtId="0" fontId="2" fillId="0" borderId="3" xfId="0" applyFont="1" applyBorder="1"/>
    <xf numFmtId="0" fontId="0" fillId="0" borderId="3" xfId="0" applyBorder="1"/>
    <xf numFmtId="0" fontId="0" fillId="0" borderId="5" xfId="0" applyBorder="1"/>
    <xf numFmtId="0" fontId="11" fillId="0" borderId="9" xfId="0" applyFont="1" applyBorder="1"/>
    <xf numFmtId="0" fontId="11" fillId="0" borderId="13" xfId="0" applyFont="1" applyBorder="1"/>
    <xf numFmtId="0" fontId="11" fillId="0" borderId="10" xfId="0" applyFont="1" applyBorder="1"/>
    <xf numFmtId="0" fontId="1" fillId="0" borderId="14" xfId="1" applyBorder="1"/>
    <xf numFmtId="0" fontId="11" fillId="0" borderId="10" xfId="0" applyFont="1" applyBorder="1" applyAlignment="1">
      <alignment horizontal="right"/>
    </xf>
    <xf numFmtId="0" fontId="1" fillId="0" borderId="14" xfId="1" applyBorder="1" applyAlignment="1"/>
    <xf numFmtId="0" fontId="13" fillId="0" borderId="11" xfId="2" applyFont="1" applyBorder="1"/>
    <xf numFmtId="0" fontId="10" fillId="4" borderId="0" xfId="0" applyFont="1" applyFill="1" applyAlignment="1">
      <alignment wrapText="1"/>
    </xf>
    <xf numFmtId="0" fontId="11" fillId="4" borderId="12" xfId="0" applyFont="1" applyFill="1" applyBorder="1"/>
    <xf numFmtId="0" fontId="11" fillId="4" borderId="0" xfId="0" applyFont="1" applyFill="1"/>
    <xf numFmtId="0" fontId="11" fillId="4" borderId="1" xfId="0" applyFont="1" applyFill="1" applyBorder="1"/>
    <xf numFmtId="0" fontId="0" fillId="4" borderId="1" xfId="0" applyFill="1" applyBorder="1" applyAlignment="1">
      <alignment horizontal="right"/>
    </xf>
    <xf numFmtId="0" fontId="11" fillId="0" borderId="0" xfId="0" applyFont="1" applyAlignment="1">
      <alignment vertical="center" wrapText="1"/>
    </xf>
    <xf numFmtId="0" fontId="1" fillId="0" borderId="1" xfId="1" applyFill="1" applyBorder="1"/>
    <xf numFmtId="0" fontId="1" fillId="0" borderId="1" xfId="1" applyBorder="1" applyAlignment="1">
      <alignment horizontal="left"/>
    </xf>
    <xf numFmtId="0" fontId="10" fillId="0" borderId="12" xfId="0" applyFont="1" applyBorder="1"/>
    <xf numFmtId="0" fontId="10" fillId="0" borderId="0" xfId="0" applyFont="1"/>
    <xf numFmtId="0" fontId="11" fillId="0" borderId="1" xfId="0" applyFont="1" applyBorder="1" applyAlignment="1">
      <alignment horizontal="right"/>
    </xf>
    <xf numFmtId="0" fontId="11" fillId="0" borderId="0" xfId="0" applyFont="1" applyAlignment="1">
      <alignment horizontal="right"/>
    </xf>
    <xf numFmtId="0" fontId="13" fillId="0" borderId="0" xfId="2" applyFont="1" applyBorder="1"/>
    <xf numFmtId="0" fontId="2" fillId="0" borderId="0" xfId="0" applyFont="1" applyAlignment="1">
      <alignment horizontal="center" vertical="center" wrapText="1"/>
    </xf>
    <xf numFmtId="0" fontId="5" fillId="0" borderId="15" xfId="0" applyFont="1" applyBorder="1"/>
    <xf numFmtId="0" fontId="5" fillId="0" borderId="16" xfId="0" applyFont="1" applyBorder="1"/>
    <xf numFmtId="0" fontId="0" fillId="0" borderId="17" xfId="0" applyBorder="1"/>
    <xf numFmtId="0" fontId="5" fillId="0" borderId="12" xfId="0" applyFont="1" applyBorder="1"/>
    <xf numFmtId="0" fontId="5" fillId="0" borderId="0" xfId="0" applyFont="1"/>
    <xf numFmtId="0" fontId="5" fillId="0" borderId="18" xfId="0" applyFont="1" applyBorder="1"/>
    <xf numFmtId="0" fontId="5" fillId="0" borderId="19" xfId="0" applyFont="1" applyBorder="1"/>
    <xf numFmtId="0" fontId="0" fillId="0" borderId="20" xfId="0" applyBorder="1"/>
    <xf numFmtId="0" fontId="10" fillId="0" borderId="0" xfId="0" applyFont="1" applyAlignment="1">
      <alignment horizontal="center" wrapText="1"/>
    </xf>
    <xf numFmtId="0" fontId="1" fillId="0" borderId="11" xfId="1" applyBorder="1" applyAlignment="1"/>
    <xf numFmtId="0" fontId="13" fillId="0" borderId="1" xfId="1" applyFont="1" applyBorder="1"/>
    <xf numFmtId="0" fontId="14" fillId="4" borderId="6" xfId="0" applyFont="1" applyFill="1" applyBorder="1"/>
    <xf numFmtId="0" fontId="11" fillId="4" borderId="2" xfId="0" applyFont="1" applyFill="1" applyBorder="1"/>
    <xf numFmtId="0" fontId="11" fillId="4" borderId="3" xfId="0" applyFont="1" applyFill="1" applyBorder="1"/>
    <xf numFmtId="0" fontId="11" fillId="4" borderId="4" xfId="0" applyFont="1" applyFill="1" applyBorder="1"/>
    <xf numFmtId="0" fontId="11" fillId="4" borderId="5" xfId="0" applyFont="1" applyFill="1" applyBorder="1"/>
    <xf numFmtId="0" fontId="15" fillId="0" borderId="7" xfId="0" applyFont="1" applyBorder="1"/>
    <xf numFmtId="0" fontId="13" fillId="0" borderId="8" xfId="1" applyFont="1" applyBorder="1"/>
    <xf numFmtId="0" fontId="15" fillId="0" borderId="9" xfId="0" applyFont="1" applyBorder="1"/>
    <xf numFmtId="0" fontId="13" fillId="0" borderId="14" xfId="1" applyFont="1" applyBorder="1"/>
    <xf numFmtId="0" fontId="13" fillId="0" borderId="11" xfId="1" applyFont="1" applyBorder="1"/>
    <xf numFmtId="0" fontId="2" fillId="0" borderId="15" xfId="0" applyFont="1" applyBorder="1"/>
    <xf numFmtId="0" fontId="2" fillId="0" borderId="16" xfId="0" applyFont="1" applyBorder="1"/>
    <xf numFmtId="0" fontId="2" fillId="0" borderId="17" xfId="0" applyFont="1" applyBorder="1"/>
    <xf numFmtId="0" fontId="4" fillId="0" borderId="17" xfId="0" applyFont="1" applyBorder="1"/>
    <xf numFmtId="0" fontId="4" fillId="0" borderId="1" xfId="0" applyFont="1" applyBorder="1"/>
    <xf numFmtId="0" fontId="10" fillId="0" borderId="13" xfId="0" applyFont="1" applyBorder="1"/>
    <xf numFmtId="0" fontId="10" fillId="0" borderId="10" xfId="0" applyFont="1" applyBorder="1"/>
    <xf numFmtId="0" fontId="0" fillId="0" borderId="12" xfId="0" applyBorder="1" applyAlignment="1">
      <alignment vertical="center"/>
    </xf>
    <xf numFmtId="0" fontId="1" fillId="0" borderId="1" xfId="1" applyBorder="1" applyAlignment="1">
      <alignment vertical="center"/>
    </xf>
    <xf numFmtId="0" fontId="9" fillId="4" borderId="22" xfId="0" applyFont="1" applyFill="1" applyBorder="1" applyAlignment="1">
      <alignment vertical="center"/>
    </xf>
    <xf numFmtId="0" fontId="0" fillId="4" borderId="2" xfId="0" applyFill="1" applyBorder="1" applyAlignment="1">
      <alignment vertical="center"/>
    </xf>
    <xf numFmtId="0" fontId="0" fillId="4" borderId="3" xfId="0" applyFill="1" applyBorder="1" applyAlignment="1">
      <alignment vertical="center"/>
    </xf>
    <xf numFmtId="0" fontId="0" fillId="4" borderId="4" xfId="0" applyFill="1" applyBorder="1" applyAlignment="1">
      <alignment vertical="center"/>
    </xf>
    <xf numFmtId="0" fontId="0" fillId="4" borderId="5" xfId="0" applyFill="1" applyBorder="1" applyAlignment="1">
      <alignment vertical="center"/>
    </xf>
    <xf numFmtId="0" fontId="0" fillId="0" borderId="23" xfId="0" applyBorder="1" applyAlignment="1">
      <alignment vertical="center"/>
    </xf>
    <xf numFmtId="0" fontId="0" fillId="0" borderId="0" xfId="0" applyAlignment="1">
      <alignment vertical="center"/>
    </xf>
    <xf numFmtId="0" fontId="1" fillId="0" borderId="8" xfId="1" applyBorder="1" applyAlignment="1">
      <alignment vertical="center"/>
    </xf>
    <xf numFmtId="0" fontId="0" fillId="0" borderId="24" xfId="0" applyBorder="1" applyAlignment="1">
      <alignment vertical="center"/>
    </xf>
    <xf numFmtId="0" fontId="0" fillId="0" borderId="13" xfId="0" applyBorder="1" applyAlignment="1">
      <alignment vertical="center"/>
    </xf>
    <xf numFmtId="0" fontId="0" fillId="0" borderId="10" xfId="0" applyBorder="1" applyAlignment="1">
      <alignment vertical="center"/>
    </xf>
    <xf numFmtId="0" fontId="1" fillId="0" borderId="14" xfId="1" applyBorder="1" applyAlignment="1">
      <alignment vertical="center"/>
    </xf>
    <xf numFmtId="0" fontId="1" fillId="0" borderId="11" xfId="1" applyBorder="1" applyAlignment="1">
      <alignment vertical="center"/>
    </xf>
    <xf numFmtId="0" fontId="8" fillId="0" borderId="12" xfId="0" applyFont="1" applyBorder="1"/>
    <xf numFmtId="0" fontId="0" fillId="0" borderId="12" xfId="0" applyBorder="1"/>
    <xf numFmtId="0" fontId="2" fillId="0" borderId="6" xfId="0" applyFont="1" applyBorder="1" applyAlignment="1">
      <alignment vertical="center" wrapText="1"/>
    </xf>
    <xf numFmtId="0" fontId="0" fillId="0" borderId="3" xfId="0" applyBorder="1" applyAlignment="1">
      <alignment vertical="center" wrapText="1"/>
    </xf>
    <xf numFmtId="0" fontId="0" fillId="0" borderId="9" xfId="0" applyBorder="1"/>
    <xf numFmtId="0" fontId="0" fillId="0" borderId="13" xfId="0" applyBorder="1"/>
    <xf numFmtId="0" fontId="0" fillId="0" borderId="10" xfId="0" applyBorder="1"/>
    <xf numFmtId="0" fontId="1" fillId="0" borderId="11" xfId="1" applyBorder="1"/>
    <xf numFmtId="0" fontId="0" fillId="0" borderId="1" xfId="0" applyBorder="1" applyAlignment="1">
      <alignment vertical="center"/>
    </xf>
    <xf numFmtId="0" fontId="8" fillId="0" borderId="12" xfId="0" applyFont="1" applyBorder="1" applyAlignment="1">
      <alignment vertical="center"/>
    </xf>
    <xf numFmtId="0" fontId="1" fillId="0" borderId="1" xfId="1" applyBorder="1" applyAlignment="1">
      <alignment horizontal="center" vertical="center"/>
    </xf>
    <xf numFmtId="0" fontId="9" fillId="4" borderId="6" xfId="0" applyFont="1" applyFill="1" applyBorder="1" applyAlignment="1">
      <alignment wrapText="1"/>
    </xf>
    <xf numFmtId="0" fontId="0" fillId="4" borderId="2" xfId="0" applyFill="1" applyBorder="1"/>
    <xf numFmtId="0" fontId="0" fillId="4" borderId="3" xfId="0" applyFill="1" applyBorder="1" applyAlignment="1">
      <alignment horizontal="right"/>
    </xf>
    <xf numFmtId="0" fontId="0" fillId="4" borderId="4" xfId="0" applyFill="1" applyBorder="1"/>
    <xf numFmtId="0" fontId="0" fillId="4" borderId="5" xfId="0" applyFill="1" applyBorder="1"/>
    <xf numFmtId="0" fontId="0" fillId="0" borderId="7" xfId="0" applyBorder="1" applyAlignment="1">
      <alignment wrapText="1"/>
    </xf>
    <xf numFmtId="0" fontId="0" fillId="0" borderId="0" xfId="0" applyAlignment="1">
      <alignment horizontal="right"/>
    </xf>
    <xf numFmtId="0" fontId="8" fillId="0" borderId="0" xfId="0" applyFont="1" applyAlignment="1">
      <alignment horizontal="right"/>
    </xf>
    <xf numFmtId="0" fontId="1" fillId="0" borderId="8" xfId="1" applyBorder="1" applyAlignment="1"/>
    <xf numFmtId="0" fontId="0" fillId="0" borderId="0" xfId="0" applyAlignment="1">
      <alignment horizontal="right" vertical="center"/>
    </xf>
    <xf numFmtId="0" fontId="8" fillId="0" borderId="0" xfId="0" applyFont="1" applyAlignment="1">
      <alignment horizontal="right" vertical="center"/>
    </xf>
    <xf numFmtId="0" fontId="0" fillId="0" borderId="8" xfId="0" applyBorder="1"/>
    <xf numFmtId="0" fontId="0" fillId="0" borderId="9" xfId="0" applyBorder="1" applyAlignment="1">
      <alignment wrapText="1"/>
    </xf>
    <xf numFmtId="0" fontId="0" fillId="0" borderId="10" xfId="0" applyBorder="1" applyAlignment="1">
      <alignment horizontal="right"/>
    </xf>
    <xf numFmtId="0" fontId="0" fillId="0" borderId="14" xfId="0" applyBorder="1"/>
    <xf numFmtId="0" fontId="0" fillId="0" borderId="11" xfId="0" applyBorder="1"/>
    <xf numFmtId="0" fontId="9" fillId="4" borderId="6" xfId="0" applyFont="1" applyFill="1" applyBorder="1" applyAlignment="1">
      <alignment vertical="center"/>
    </xf>
    <xf numFmtId="0" fontId="0" fillId="0" borderId="9" xfId="0" applyBorder="1" applyAlignment="1">
      <alignment vertical="center"/>
    </xf>
    <xf numFmtId="0" fontId="1" fillId="0" borderId="10" xfId="1" applyBorder="1" applyAlignment="1">
      <alignment vertical="center"/>
    </xf>
    <xf numFmtId="0" fontId="8" fillId="0" borderId="13" xfId="0" applyFont="1" applyBorder="1"/>
    <xf numFmtId="0" fontId="8" fillId="0" borderId="10" xfId="0" applyFont="1" applyBorder="1"/>
    <xf numFmtId="0" fontId="2" fillId="4" borderId="6" xfId="0" applyFont="1" applyFill="1" applyBorder="1" applyAlignment="1">
      <alignment vertical="center"/>
    </xf>
    <xf numFmtId="0" fontId="0" fillId="0" borderId="9" xfId="0" applyBorder="1" applyAlignment="1">
      <alignment horizontal="left" vertical="center"/>
    </xf>
    <xf numFmtId="0" fontId="0" fillId="0" borderId="13" xfId="0" applyBorder="1" applyAlignment="1">
      <alignment horizontal="left" vertical="center"/>
    </xf>
    <xf numFmtId="0" fontId="0" fillId="0" borderId="10" xfId="0" applyBorder="1" applyAlignment="1">
      <alignment horizontal="center" vertical="center"/>
    </xf>
    <xf numFmtId="0" fontId="1" fillId="0" borderId="14" xfId="1" applyBorder="1" applyAlignment="1">
      <alignment horizontal="left" vertical="center"/>
    </xf>
    <xf numFmtId="0" fontId="8" fillId="0" borderId="13" xfId="0" applyFont="1" applyBorder="1" applyAlignment="1">
      <alignment horizontal="left" vertical="center"/>
    </xf>
    <xf numFmtId="0" fontId="8" fillId="0" borderId="10" xfId="0" applyFont="1" applyBorder="1" applyAlignment="1">
      <alignment horizontal="center" vertical="center"/>
    </xf>
    <xf numFmtId="0" fontId="1" fillId="0" borderId="11" xfId="1" applyBorder="1" applyAlignment="1">
      <alignment horizontal="left" vertical="center"/>
    </xf>
    <xf numFmtId="0" fontId="0" fillId="4" borderId="3" xfId="0" applyFill="1" applyBorder="1" applyAlignment="1">
      <alignment horizontal="right" vertical="center"/>
    </xf>
    <xf numFmtId="0" fontId="0" fillId="0" borderId="7" xfId="0" applyBorder="1" applyAlignment="1">
      <alignment vertical="center"/>
    </xf>
    <xf numFmtId="0" fontId="0" fillId="0" borderId="10" xfId="0" applyBorder="1" applyAlignment="1">
      <alignment horizontal="right" vertical="center"/>
    </xf>
    <xf numFmtId="0" fontId="0" fillId="0" borderId="14" xfId="0"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0" fillId="0" borderId="25" xfId="0" applyBorder="1"/>
    <xf numFmtId="0" fontId="0" fillId="0" borderId="21" xfId="0" applyBorder="1"/>
    <xf numFmtId="0" fontId="0" fillId="0" borderId="26" xfId="0" applyBorder="1"/>
    <xf numFmtId="0" fontId="5" fillId="3" borderId="6"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7" xfId="0" applyFont="1" applyFill="1" applyBorder="1" applyAlignment="1">
      <alignment horizontal="left" vertical="top" wrapText="1"/>
    </xf>
    <xf numFmtId="0" fontId="5" fillId="3" borderId="0" xfId="0" applyFont="1" applyFill="1" applyAlignment="1">
      <alignment horizontal="left" vertical="top"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5" fillId="3" borderId="10" xfId="0" applyFont="1" applyFill="1" applyBorder="1" applyAlignment="1">
      <alignment horizontal="left" vertical="top" wrapText="1"/>
    </xf>
    <xf numFmtId="0" fontId="5" fillId="3" borderId="11" xfId="0" applyFont="1" applyFill="1" applyBorder="1" applyAlignment="1">
      <alignment horizontal="left" vertical="top" wrapText="1"/>
    </xf>
    <xf numFmtId="0" fontId="2" fillId="0" borderId="0" xfId="0" applyFont="1" applyAlignment="1">
      <alignment horizontal="center" vertical="center" wrapText="1"/>
    </xf>
    <xf numFmtId="0" fontId="11" fillId="3" borderId="3" xfId="0" applyFont="1" applyFill="1" applyBorder="1" applyAlignment="1">
      <alignment horizontal="center"/>
    </xf>
    <xf numFmtId="0" fontId="2" fillId="0" borderId="0" xfId="0" applyFont="1" applyAlignment="1">
      <alignment horizontal="center" vertical="center"/>
    </xf>
    <xf numFmtId="0" fontId="6" fillId="0" borderId="0" xfId="0" applyFont="1" applyAlignment="1">
      <alignment horizontal="center" vertical="center"/>
    </xf>
    <xf numFmtId="0" fontId="11" fillId="3" borderId="5" xfId="0" applyFont="1" applyFill="1" applyBorder="1" applyAlignment="1">
      <alignment horizontal="center"/>
    </xf>
    <xf numFmtId="0" fontId="11" fillId="3" borderId="0" xfId="0" applyFont="1" applyFill="1" applyAlignment="1">
      <alignment horizontal="center" vertical="center" wrapText="1"/>
    </xf>
    <xf numFmtId="0" fontId="11" fillId="3" borderId="0" xfId="0" applyFont="1" applyFill="1" applyAlignment="1">
      <alignment horizontal="center"/>
    </xf>
    <xf numFmtId="0" fontId="11" fillId="3" borderId="8" xfId="0" applyFont="1" applyFill="1" applyBorder="1" applyAlignment="1">
      <alignment horizontal="center"/>
    </xf>
    <xf numFmtId="0" fontId="10" fillId="2" borderId="10" xfId="0" applyFont="1" applyFill="1" applyBorder="1" applyAlignment="1">
      <alignment horizontal="center" wrapText="1"/>
    </xf>
    <xf numFmtId="0" fontId="10" fillId="2" borderId="11" xfId="0" applyFont="1" applyFill="1" applyBorder="1" applyAlignment="1">
      <alignment horizontal="center" wrapText="1"/>
    </xf>
    <xf numFmtId="0" fontId="16" fillId="0" borderId="0" xfId="0" applyFont="1" applyAlignment="1">
      <alignment horizontal="center" vertical="center" wrapText="1"/>
    </xf>
  </cellXfs>
  <cellStyles count="3">
    <cellStyle name="Hipervínculo" xfId="1" builtinId="8"/>
    <cellStyle name="Hyperlink" xfId="2" xr:uid="{2066B5FE-376C-2848-8552-6C36C436FFF4}"/>
    <cellStyle name="Normal" xfId="0" builtinId="0"/>
  </cellStyles>
  <dxfs count="0"/>
  <tableStyles count="0" defaultTableStyle="TableStyleMedium2" defaultPivotStyle="PivotStyleLight16"/>
  <colors>
    <mruColors>
      <color rgb="FFFF6C61"/>
      <color rgb="FFFFEC7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Angella De Blasis Vilches (angella.deblasis)" id="{1E6F0771-D97F-5A40-B59D-61ED846A87A0}" userId="S::angella.deblasis@uchile.cl::430b3c40-8619-4b5c-b6eb-dc73e4be4ae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O9" dT="2024-05-20T18:20:57.34" personId="{1E6F0771-D97F-5A40-B59D-61ED846A87A0}" id="{549A4361-010C-CF4B-9D4F-D8B616C2DAF3}">
    <text>Se eliminó la Secretaría</text>
  </threadedComment>
</ThreadedComments>
</file>

<file path=xl/threadedComments/threadedComment2.xml><?xml version="1.0" encoding="utf-8"?>
<ThreadedComments xmlns="http://schemas.microsoft.com/office/spreadsheetml/2018/threadedcomments" xmlns:x="http://schemas.openxmlformats.org/spreadsheetml/2006/main">
  <threadedComment ref="D2" dT="2024-05-16T00:44:56.41" personId="{1E6F0771-D97F-5A40-B59D-61ED846A87A0}" id="{ED5E971C-FE6A-5C47-9E35-6EE8C9873B26}">
    <text>No hay latinoamericanos en los puestos directivos</tex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4-05-16T01:58:11.37" personId="{1E6F0771-D97F-5A40-B59D-61ED846A87A0}" id="{EDADD08E-E7FD-6749-8CD4-ACF8E5430746}">
    <text>UN MILITARY EXPERTS ON MISSION</text>
  </threadedComment>
  <threadedComment ref="F20" dT="2024-05-16T02:44:58.69" personId="{1E6F0771-D97F-5A40-B59D-61ED846A87A0}" id="{6C45B435-D247-E140-ADEA-3B72BC413EBA}">
    <text>N/A = .</text>
  </threadedComment>
</ThreadedComments>
</file>

<file path=xl/worksheets/_rels/sheet2.xml.rels><?xml version="1.0" encoding="UTF-8" standalone="yes"?>
<Relationships xmlns="http://schemas.openxmlformats.org/package/2006/relationships"><Relationship Id="rId117" Type="http://schemas.openxmlformats.org/officeDocument/2006/relationships/hyperlink" Target="https://www.gob.pe/institucion/mindef/noticias/581141-jose-luis-gavidia-arrascue-es-el-nuevo-ministro-de-defensa" TargetMode="External"/><Relationship Id="rId21" Type="http://schemas.openxmlformats.org/officeDocument/2006/relationships/hyperlink" Target="https://www.boletinoficial.gob.ar/detalleAviso/primera/277689/20221214" TargetMode="External"/><Relationship Id="rId42" Type="http://schemas.openxmlformats.org/officeDocument/2006/relationships/hyperlink" Target="https://www.bcn.cl/historiapolitica/resenas_biograficas/wiki/Maya_Alejandra_Fern&#225;ndez_Allende" TargetMode="External"/><Relationship Id="rId47" Type="http://schemas.openxmlformats.org/officeDocument/2006/relationships/hyperlink" Target="https://anepe.cl/subsecretario-de-defensa-presento-la-politica-de-defensa-nacional-de-chile-2020-en-la-anepe/" TargetMode="External"/><Relationship Id="rId63" Type="http://schemas.openxmlformats.org/officeDocument/2006/relationships/hyperlink" Target="https://www.mindefensa.gov.co/irj/portal/Mindefensa/contenido?NavigationTarget=navurl://eb1726c3098ed1240310da3cf64696be" TargetMode="External"/><Relationship Id="rId68" Type="http://schemas.openxmlformats.org/officeDocument/2006/relationships/hyperlink" Target="https://www.linkedin.com/in/jairo-garc%C3%ADa-guerrero-17558a33/?originalSubdomain=co" TargetMode="External"/><Relationship Id="rId84" Type="http://schemas.openxmlformats.org/officeDocument/2006/relationships/hyperlink" Target="https://www.asocapitales.co/2021/03/decreto-263-del-11-de-marzo-de-2021/" TargetMode="External"/><Relationship Id="rId89" Type="http://schemas.openxmlformats.org/officeDocument/2006/relationships/hyperlink" Target="https://www.transparencia.gob.sv/institutions/mdn/officials/513" TargetMode="External"/><Relationship Id="rId112" Type="http://schemas.openxmlformats.org/officeDocument/2006/relationships/hyperlink" Target="https://www.midef.gob.ni/autoridades/" TargetMode="External"/><Relationship Id="rId16" Type="http://schemas.openxmlformats.org/officeDocument/2006/relationships/hyperlink" Target="https://www.boletinoficial.gob.ar/pdf/aviso/primera/299680/20231204" TargetMode="External"/><Relationship Id="rId107" Type="http://schemas.openxmlformats.org/officeDocument/2006/relationships/hyperlink" Target="https://www.laprensani.com/2019/08/22/politica/2581690-daniel-ortega-nombra-a-una-diputada-sandinista-como-nueva-ministra-de-defensa-de-nicaragua" TargetMode="External"/><Relationship Id="rId11" Type="http://schemas.openxmlformats.org/officeDocument/2006/relationships/hyperlink" Target="https://www.argentina.gob.ar/normativa/nacional/decreto-660-2023-394222/texto" TargetMode="External"/><Relationship Id="rId32" Type="http://schemas.openxmlformats.org/officeDocument/2006/relationships/hyperlink" Target="https://www.defensa.com/brasil/brasil-nombra-nuevos-comandantes-jefe-fuerzas-armadas" TargetMode="External"/><Relationship Id="rId37" Type="http://schemas.openxmlformats.org/officeDocument/2006/relationships/hyperlink" Target="https://www.fab.mil.br/noticias/imprime/35258/" TargetMode="External"/><Relationship Id="rId53" Type="http://schemas.openxmlformats.org/officeDocument/2006/relationships/hyperlink" Target="https://www.pauta.cl/actualidad/2022/02/01/el-gabinete-ministerial-y-de-subsecretarios-de-boric.html" TargetMode="External"/><Relationship Id="rId58" Type="http://schemas.openxmlformats.org/officeDocument/2006/relationships/hyperlink" Target="https://cnnespanol.cnn.com/2022/07/22/petro-ivan-velasquez-ministro-defensa-colombia-orix/" TargetMode="External"/><Relationship Id="rId74" Type="http://schemas.openxmlformats.org/officeDocument/2006/relationships/hyperlink" Target="https://www.linkedin.com/in/beatriz-emilia-mu%C3%B1oz-calder%C3%B3n-a66469101/?originalSubdomain=co" TargetMode="External"/><Relationship Id="rId79" Type="http://schemas.openxmlformats.org/officeDocument/2006/relationships/hyperlink" Target="https://www.linkedin.com/in/alexandra-gonz%C3%A1lez-zapata-404a9b97/?originalSubdomain=co" TargetMode="External"/><Relationship Id="rId102" Type="http://schemas.openxmlformats.org/officeDocument/2006/relationships/hyperlink" Target="https://www.infodefensa.com/texto-diario/mostrar/3122269/gral-agustin-radilla-nuevo-subsecretario-defensa-mexico" TargetMode="External"/><Relationship Id="rId123" Type="http://schemas.openxmlformats.org/officeDocument/2006/relationships/hyperlink" Target="https://www.infodefensa.com/texto-diario/mostrar/3810197/leonel-cabrera-nombrado-viceministro-politicas-defensa-peru" TargetMode="External"/><Relationship Id="rId128" Type="http://schemas.openxmlformats.org/officeDocument/2006/relationships/comments" Target="../comments1.xml"/><Relationship Id="rId5" Type="http://schemas.openxmlformats.org/officeDocument/2006/relationships/hyperlink" Target="https://www.lanacion.com.ar/politica/alberto-fernandez-designo-a-zabaleta-en-desarrollo-social-y-jorge-taiana-en-defensa-nid09082021/" TargetMode="External"/><Relationship Id="rId90" Type="http://schemas.openxmlformats.org/officeDocument/2006/relationships/hyperlink" Target="https://www.transparencia.gob.sv/institutions/mdn/documents/350964/download" TargetMode="External"/><Relationship Id="rId95" Type="http://schemas.openxmlformats.org/officeDocument/2006/relationships/hyperlink" Target="https://www.gob.mx/sedena/estructuras/general-luis-cresencio-sandoval-gonzalez" TargetMode="External"/><Relationship Id="rId22" Type="http://schemas.openxmlformats.org/officeDocument/2006/relationships/hyperlink" Target="https://www.boletinoficial.gob.ar/detalleAviso/primera/277689/20221214" TargetMode="External"/><Relationship Id="rId27" Type="http://schemas.openxmlformats.org/officeDocument/2006/relationships/hyperlink" Target="https://www.correiobraziliense.com.br/politica/2022/04/4997650-general-do-exercito-paulo-sergio-nogueira-assume-ministerio-da-defesa.html" TargetMode="External"/><Relationship Id="rId43" Type="http://schemas.openxmlformats.org/officeDocument/2006/relationships/hyperlink" Target="https://www.bcn.cl/historiapolitica/resenas_biograficas/wiki/Maya_Alejandra_Fern&#225;ndez_Allende" TargetMode="External"/><Relationship Id="rId48" Type="http://schemas.openxmlformats.org/officeDocument/2006/relationships/hyperlink" Target="https://anepe.cl/subsecretario-de-defensa-presento-la-politica-de-defensa-nacional-de-chile-2020-en-la-anepe/" TargetMode="External"/><Relationship Id="rId64" Type="http://schemas.openxmlformats.org/officeDocument/2006/relationships/hyperlink" Target="https://www.mindefensa.gov.co/irj/portal/Mindefensa/contenido?NavigationTarget=navurl://eb1726c3098ed1240310da3cf64696be" TargetMode="External"/><Relationship Id="rId69" Type="http://schemas.openxmlformats.org/officeDocument/2006/relationships/hyperlink" Target="https://www.linkedin.com/in/jairo-garc%C3%ADa-guerrero-17558a33/?originalSubdomain=co" TargetMode="External"/><Relationship Id="rId113" Type="http://schemas.openxmlformats.org/officeDocument/2006/relationships/hyperlink" Target="https://www.midef.gob.ni/autoridades/" TargetMode="External"/><Relationship Id="rId118" Type="http://schemas.openxmlformats.org/officeDocument/2006/relationships/hyperlink" Target="https://www.infodefensa.com/texto-diario/mostrar/4116909/jorge-chavez-cresta-nuevo-ministro-defensa-peru" TargetMode="External"/><Relationship Id="rId80" Type="http://schemas.openxmlformats.org/officeDocument/2006/relationships/hyperlink" Target="https://www.accioncontraminas.gov.co/AICMA/Documents/Actas_IIDH/190822-ActaIIDH_DH-058.pdf" TargetMode="External"/><Relationship Id="rId85" Type="http://schemas.openxmlformats.org/officeDocument/2006/relationships/hyperlink" Target="https://www.transparencia.gob.sv/institutions/mdn/officials/513" TargetMode="External"/><Relationship Id="rId12" Type="http://schemas.openxmlformats.org/officeDocument/2006/relationships/hyperlink" Target="https://www.argentina.gob.ar/noticias/agregados-militares-extranjeros-que-finalizan-su-servicio-en-el-pais-fueron-distinguidos" TargetMode="External"/><Relationship Id="rId17" Type="http://schemas.openxmlformats.org/officeDocument/2006/relationships/hyperlink" Target="https://www.boletinoficial.gob.ar/detalleAviso/primera/224193/20191228" TargetMode="External"/><Relationship Id="rId33" Type="http://schemas.openxmlformats.org/officeDocument/2006/relationships/hyperlink" Target="https://www.gov.br/defesa/pt-br/assuntos/arquivos/lai/curriculo/curriculo-lai-en-laerte.pdf" TargetMode="External"/><Relationship Id="rId38" Type="http://schemas.openxmlformats.org/officeDocument/2006/relationships/hyperlink" Target="https://www.gov.br/defesa/pt-br/centrais-de-conteudo/noticias/ministerio-da-defesa-tem-novo-secretario-geral" TargetMode="External"/><Relationship Id="rId59" Type="http://schemas.openxmlformats.org/officeDocument/2006/relationships/hyperlink" Target="https://cnnespanol.cnn.com/2022/07/22/petro-ivan-velasquez-ministro-defensa-colombia-orix/" TargetMode="External"/><Relationship Id="rId103" Type="http://schemas.openxmlformats.org/officeDocument/2006/relationships/hyperlink" Target="https://www.elfinanciero.com.mx/nacional/2023/09/04/cambios-en-sedena-defensa-estrena-subsecretario-fuerza-aerea-tendra-nuevo-comandante/" TargetMode="External"/><Relationship Id="rId108" Type="http://schemas.openxmlformats.org/officeDocument/2006/relationships/hyperlink" Target="https://www.laprensani.com/2019/08/22/politica/2581690-daniel-ortega-nombra-a-una-diputada-sandinista-como-nueva-ministra-de-defensa-de-nicaragua" TargetMode="External"/><Relationship Id="rId124" Type="http://schemas.openxmlformats.org/officeDocument/2006/relationships/hyperlink" Target="https://www.infodefensa.com/texto-diario/mostrar/4198202/jorge-luis-chaparro-nuevo-viceministro-politicas-defensa-peru" TargetMode="External"/><Relationship Id="rId129" Type="http://schemas.microsoft.com/office/2017/10/relationships/threadedComment" Target="../threadedComments/threadedComment1.xml"/><Relationship Id="rId54" Type="http://schemas.openxmlformats.org/officeDocument/2006/relationships/hyperlink" Target="https://www.pauta.cl/actualidad/2022/02/01/el-gabinete-ministerial-y-de-subsecretarios-de-boric.html" TargetMode="External"/><Relationship Id="rId70" Type="http://schemas.openxmlformats.org/officeDocument/2006/relationships/hyperlink" Target="https://www.defensa.com/colombia/nuevos-altos-cargos-ministerio-defensa-colombia" TargetMode="External"/><Relationship Id="rId75" Type="http://schemas.openxmlformats.org/officeDocument/2006/relationships/hyperlink" Target="https://supervigilancia.gov.co/loader.php?lServicio=Tools2&amp;lTipo=descargas&amp;lFuncion=descargar&amp;idFile=38326" TargetMode="External"/><Relationship Id="rId91" Type="http://schemas.openxmlformats.org/officeDocument/2006/relationships/hyperlink" Target="https://www.transparencia.gob.sv/institutions/mdn/documents/350964/download" TargetMode="External"/><Relationship Id="rId96" Type="http://schemas.openxmlformats.org/officeDocument/2006/relationships/hyperlink" Target="https://www.gob.mx/sedena/estructuras/general-luis-cresencio-sandoval-gonzalez" TargetMode="External"/><Relationship Id="rId1" Type="http://schemas.openxmlformats.org/officeDocument/2006/relationships/hyperlink" Target="https://www.clarin.com/politica/javier-milei-anuncio-luis-petri-ministro-defensa_0_w9Vn6lJGMa.html" TargetMode="External"/><Relationship Id="rId6" Type="http://schemas.openxmlformats.org/officeDocument/2006/relationships/hyperlink" Target="https://www.boletinoficial.gob.ar/detalleAviso/primera/224193/20191228" TargetMode="External"/><Relationship Id="rId23" Type="http://schemas.openxmlformats.org/officeDocument/2006/relationships/hyperlink" Target="https://www.boletinoficial.gob.ar/detalleAviso/primera/277689/20221214" TargetMode="External"/><Relationship Id="rId28" Type="http://schemas.openxmlformats.org/officeDocument/2006/relationships/hyperlink" Target="https://www.infodefensa.com/texto-diario/mostrar/4126837/jose-mucio-monteiro-filho-toma-posesion-como-ministro-defensa-brasil" TargetMode="External"/><Relationship Id="rId49" Type="http://schemas.openxmlformats.org/officeDocument/2006/relationships/hyperlink" Target="https://www.pauta.cl/actualidad/2022/02/01/el-gabinete-ministerial-y-de-subsecretarios-de-boric.html" TargetMode="External"/><Relationship Id="rId114" Type="http://schemas.openxmlformats.org/officeDocument/2006/relationships/hyperlink" Target="https://www.midef.gob.ni/autoridades/" TargetMode="External"/><Relationship Id="rId119" Type="http://schemas.openxmlformats.org/officeDocument/2006/relationships/hyperlink" Target="https://www.defensa.com/peru/general-division-r-walter-astudillo-chavez-nuevo-ministro-peru" TargetMode="External"/><Relationship Id="rId44" Type="http://schemas.openxmlformats.org/officeDocument/2006/relationships/hyperlink" Target="https://www.bcn.cl/historiapolitica/resenas_biograficas/wiki/Maya_Alejandra_Fern&#225;ndez_Allende" TargetMode="External"/><Relationship Id="rId60" Type="http://schemas.openxmlformats.org/officeDocument/2006/relationships/hyperlink" Target="https://www.larepublica.co/economia/viceministro-de-defensa-y-seguridad-rafael-lara-renuncio-3772400" TargetMode="External"/><Relationship Id="rId65" Type="http://schemas.openxmlformats.org/officeDocument/2006/relationships/hyperlink" Target="https://www.mindefensa.gov.co/irj/portal/Mindefensa/contenido?NavigationTarget=navurl://eb1726c3098ed1240310da3cf64696be" TargetMode="External"/><Relationship Id="rId81" Type="http://schemas.openxmlformats.org/officeDocument/2006/relationships/hyperlink" Target="https://web.facebook.com/watch/?v=736140461009011" TargetMode="External"/><Relationship Id="rId86" Type="http://schemas.openxmlformats.org/officeDocument/2006/relationships/hyperlink" Target="https://www.transparencia.gob.sv/institutions/mdn/officials/513" TargetMode="External"/><Relationship Id="rId13" Type="http://schemas.openxmlformats.org/officeDocument/2006/relationships/hyperlink" Target="https://www.argentina.gob.ar/noticias/agregados-militares-extranjeros-que-finalizan-su-servicio-en-el-pais-fueron-distinguidos" TargetMode="External"/><Relationship Id="rId18" Type="http://schemas.openxmlformats.org/officeDocument/2006/relationships/hyperlink" Target="https://www.boletinoficial.gob.ar/detalleAviso/primera/224193/20191228" TargetMode="External"/><Relationship Id="rId39" Type="http://schemas.openxmlformats.org/officeDocument/2006/relationships/hyperlink" Target="https://www.cnnbrasil.com.br/politica/general-que-atuou-na-gestao-dilma-sera-interlocutor-entre-defesa-e-equipe-de-transicao/" TargetMode="External"/><Relationship Id="rId109" Type="http://schemas.openxmlformats.org/officeDocument/2006/relationships/hyperlink" Target="https://www.laprensani.com/2019/08/22/politica/2581690-daniel-ortega-nombra-a-una-diputada-sandinista-como-nueva-ministra-de-defensa-de-nicaragua" TargetMode="External"/><Relationship Id="rId34" Type="http://schemas.openxmlformats.org/officeDocument/2006/relationships/hyperlink" Target="https://www.gov.br/defesa/pt-br/assuntos/arquivos/lai/curriculo/curriculo-lai-en-laerte.pdf" TargetMode="External"/><Relationship Id="rId50" Type="http://schemas.openxmlformats.org/officeDocument/2006/relationships/hyperlink" Target="https://www.gob.cl/noticias/cambio-gabinete-presidente-gabriel-boric-nuevos-ministros-2023/" TargetMode="External"/><Relationship Id="rId55" Type="http://schemas.openxmlformats.org/officeDocument/2006/relationships/hyperlink" Target="https://www.defensa.com/colombia/carlos-holmes-trujillo-nuevo-ministro-defensa-colombia" TargetMode="External"/><Relationship Id="rId76" Type="http://schemas.openxmlformats.org/officeDocument/2006/relationships/hyperlink" Target="https://www.mindefensa.gov.co/irj/go/km/docs/Mindefensa/Documentos/descargas/Prensa/Documentos/memorias2019-2020.pdf" TargetMode="External"/><Relationship Id="rId97" Type="http://schemas.openxmlformats.org/officeDocument/2006/relationships/hyperlink" Target="https://www.gob.mx/sedena/estructuras/general-luis-cresencio-sandoval-gonzalez" TargetMode="External"/><Relationship Id="rId104" Type="http://schemas.openxmlformats.org/officeDocument/2006/relationships/hyperlink" Target="https://www.gob.mx/sedena/estructuras/general-de-division-diplomado-de-estado-mayor-gabriel-garcia-rincon" TargetMode="External"/><Relationship Id="rId120" Type="http://schemas.openxmlformats.org/officeDocument/2006/relationships/hyperlink" Target="https://busquedas.elperuano.pe/api/media/http:/172.20.0.101/file/FdpOtVUa4yfB_Cq8Zff1-6/*/1907448-2.pdf/PDF" TargetMode="External"/><Relationship Id="rId125" Type="http://schemas.openxmlformats.org/officeDocument/2006/relationships/hyperlink" Target="https://www.radionacional.gob.pe/noticias/politica/designan-nuevo-viceministro-de-politicas-para-la-defensa-del-mindef" TargetMode="External"/><Relationship Id="rId7" Type="http://schemas.openxmlformats.org/officeDocument/2006/relationships/hyperlink" Target="https://www.boletinoficial.gob.ar/detalleAviso/primera/224193/20191228" TargetMode="External"/><Relationship Id="rId71" Type="http://schemas.openxmlformats.org/officeDocument/2006/relationships/hyperlink" Target="https://web.facebook.com/watch/?v=1086518542187373" TargetMode="External"/><Relationship Id="rId92" Type="http://schemas.openxmlformats.org/officeDocument/2006/relationships/hyperlink" Target="https://www.transparencia.gob.sv/institutions/mdn/documents/350964/download" TargetMode="External"/><Relationship Id="rId2" Type="http://schemas.openxmlformats.org/officeDocument/2006/relationships/hyperlink" Target="https://www.argentina.gob.ar/noticias/agustin-rossi-juro-como-ministro-de-defensa" TargetMode="External"/><Relationship Id="rId29" Type="http://schemas.openxmlformats.org/officeDocument/2006/relationships/hyperlink" Target="https://www.infodefensa.com/texto-diario/mostrar/4126837/jose-mucio-monteiro-filho-toma-posesion-como-ministro-defensa-brasil" TargetMode="External"/><Relationship Id="rId24" Type="http://schemas.openxmlformats.org/officeDocument/2006/relationships/hyperlink" Target="https://www.boletinoficial.gob.ar/detalleAviso/primera/279613/20230113" TargetMode="External"/><Relationship Id="rId40" Type="http://schemas.openxmlformats.org/officeDocument/2006/relationships/hyperlink" Target="https://www.bcn.cl/historiapolitica/resenas_parlamentarias/wiki/Alberto_Espina_Otero" TargetMode="External"/><Relationship Id="rId45" Type="http://schemas.openxmlformats.org/officeDocument/2006/relationships/hyperlink" Target="https://www.defensa.cl/indexbdd0.html?page_id=1281" TargetMode="External"/><Relationship Id="rId66" Type="http://schemas.openxmlformats.org/officeDocument/2006/relationships/hyperlink" Target="https://www.mindefensa.gov.co/irj/portal/Mindefensa/contenido?NavigationTarget=navurl://eb1726c3098ed1240310da3cf64696be" TargetMode="External"/><Relationship Id="rId87" Type="http://schemas.openxmlformats.org/officeDocument/2006/relationships/hyperlink" Target="https://www.transparencia.gob.sv/institutions/mdn/officials/513" TargetMode="External"/><Relationship Id="rId110" Type="http://schemas.openxmlformats.org/officeDocument/2006/relationships/hyperlink" Target="https://www.midef.gob.ni/autoridades/" TargetMode="External"/><Relationship Id="rId115" Type="http://schemas.openxmlformats.org/officeDocument/2006/relationships/hyperlink" Target="https://www.gob.pe/es/n/52119" TargetMode="External"/><Relationship Id="rId61" Type="http://schemas.openxmlformats.org/officeDocument/2006/relationships/hyperlink" Target="https://www.larepublica.co/economia/viceministro-de-defensa-y-seguridad-rafael-lara-renuncio-3772400" TargetMode="External"/><Relationship Id="rId82" Type="http://schemas.openxmlformats.org/officeDocument/2006/relationships/hyperlink" Target="https://web.facebook.com/watch/?v=736140461009011" TargetMode="External"/><Relationship Id="rId19" Type="http://schemas.openxmlformats.org/officeDocument/2006/relationships/hyperlink" Target="https://www.boletinoficial.gob.ar/detalleAviso/primera/224193/20191228" TargetMode="External"/><Relationship Id="rId14" Type="http://schemas.openxmlformats.org/officeDocument/2006/relationships/hyperlink" Target="https://www.argentina.gob.ar/noticias/agregados-militares-extranjeros-que-finalizan-su-servicio-en-el-pais-fueron-distinguidos" TargetMode="External"/><Relationship Id="rId30" Type="http://schemas.openxmlformats.org/officeDocument/2006/relationships/hyperlink" Target="https://www.gov.br/defesa/pt-br/composicao/quem-e-quem" TargetMode="External"/><Relationship Id="rId35" Type="http://schemas.openxmlformats.org/officeDocument/2006/relationships/hyperlink" Target="https://www.fab.mil.br/noticias/mostra/36632/RECONHECIMENTO%20-%20Oficiais-Generais%20rec&#233;m-promovidos%20s&#227;o%20homenageados%20nesta%20quarta-feira%20(25)" TargetMode="External"/><Relationship Id="rId56" Type="http://schemas.openxmlformats.org/officeDocument/2006/relationships/hyperlink" Target="https://www.trt.net.tr/espanol/espana-y-america-latina/2021/02/02/diego-molano-aponte-sera-el-nuevo-ministro-de-defensa-de-colombia-1576028" TargetMode="External"/><Relationship Id="rId77" Type="http://schemas.openxmlformats.org/officeDocument/2006/relationships/hyperlink" Target="https://www.mindefensa.gov.co/irj/go/km/docs/Mindefensa/Documentos/descargas/Sobre_el_Ministerio/Atencion/transparencia/EmpalmeMolano/EmpaleMindefensaCentralizado.pdf" TargetMode="External"/><Relationship Id="rId100" Type="http://schemas.openxmlformats.org/officeDocument/2006/relationships/hyperlink" Target="https://www.excelsior.com.mx/nacional/andre-foullon-perfil-titular-de-aduanas/1593516" TargetMode="External"/><Relationship Id="rId105" Type="http://schemas.openxmlformats.org/officeDocument/2006/relationships/hyperlink" Target="https://www.laprensani.com/2019/08/22/politica/2581690-daniel-ortega-nombra-a-una-diputada-sandinista-como-nueva-ministra-de-defensa-de-nicaragua" TargetMode="External"/><Relationship Id="rId126" Type="http://schemas.openxmlformats.org/officeDocument/2006/relationships/hyperlink" Target="https://www.gob.pe/institucion/mindef/funcionarios" TargetMode="External"/><Relationship Id="rId8" Type="http://schemas.openxmlformats.org/officeDocument/2006/relationships/hyperlink" Target="https://www.boletinoficial.gob.ar/detalleAviso/primera/224193/20191228" TargetMode="External"/><Relationship Id="rId51" Type="http://schemas.openxmlformats.org/officeDocument/2006/relationships/hyperlink" Target="https://www.bcn.cl/historiapolitica/resenas_parlamentarias/wiki/Alfonso_Vargas_Lyng" TargetMode="External"/><Relationship Id="rId72" Type="http://schemas.openxmlformats.org/officeDocument/2006/relationships/hyperlink" Target="https://www.mindefensa.gov.co/irj/go/km/docs/Mindefensa/Documentos/descargas/Prensa/Documentos/memorias2019-2020.pdf" TargetMode="External"/><Relationship Id="rId93" Type="http://schemas.openxmlformats.org/officeDocument/2006/relationships/hyperlink" Target="https://www.transparencia.gob.sv/institutions/mdn/documents/577733/download" TargetMode="External"/><Relationship Id="rId98" Type="http://schemas.openxmlformats.org/officeDocument/2006/relationships/hyperlink" Target="https://www.gob.mx/sedena/estructuras/general-luis-cresencio-sandoval-gonzalez" TargetMode="External"/><Relationship Id="rId121" Type="http://schemas.openxmlformats.org/officeDocument/2006/relationships/hyperlink" Target="https://www.gob.pe/institucion/mindef/noticias/214617-contralmirante-r-jose-manuel-boggiano-es-el-nuevo-viceministro-de-recursos-para-la-defensa" TargetMode="External"/><Relationship Id="rId3" Type="http://schemas.openxmlformats.org/officeDocument/2006/relationships/hyperlink" Target="https://www.argentina.gob.ar/noticias/agustin-rossi-juro-como-ministro-de-defensa" TargetMode="External"/><Relationship Id="rId25" Type="http://schemas.openxmlformats.org/officeDocument/2006/relationships/hyperlink" Target="https://www.defensa.com/brasil/general-ejercito-fernando-azevedo-silva-nuevo-ministro-defensa%7d" TargetMode="External"/><Relationship Id="rId46" Type="http://schemas.openxmlformats.org/officeDocument/2006/relationships/hyperlink" Target="https://www.defensa.cl/indexbdd0.html?page_id=1281" TargetMode="External"/><Relationship Id="rId67" Type="http://schemas.openxmlformats.org/officeDocument/2006/relationships/hyperlink" Target="https://www.linkedin.com/in/jairo-garc%C3%ADa-guerrero-17558a33/?originalSubdomain=co" TargetMode="External"/><Relationship Id="rId116" Type="http://schemas.openxmlformats.org/officeDocument/2006/relationships/hyperlink" Target="https://www.defensa.com/peru/abogada-nuria-esparch-fernandez-nueva-ministra-defensa-peru" TargetMode="External"/><Relationship Id="rId20" Type="http://schemas.openxmlformats.org/officeDocument/2006/relationships/hyperlink" Target="https://www.memo.com.ar/poder/raul-marino-defensa/" TargetMode="External"/><Relationship Id="rId41" Type="http://schemas.openxmlformats.org/officeDocument/2006/relationships/hyperlink" Target="https://www.bcn.cl/historiapolitica/resenas_parlamentarias/wiki/Baldo_Prokurica_Prokurica" TargetMode="External"/><Relationship Id="rId62" Type="http://schemas.openxmlformats.org/officeDocument/2006/relationships/hyperlink" Target="https://www.mindefensa.gov.co/irj/portal/Mindefensa/contenido?NavigationTarget=navurl://eb1726c3098ed1240310da3cf64696be" TargetMode="External"/><Relationship Id="rId83" Type="http://schemas.openxmlformats.org/officeDocument/2006/relationships/hyperlink" Target="https://vlex.com.co/vid/decreto-numero-022-2020-837843561" TargetMode="External"/><Relationship Id="rId88" Type="http://schemas.openxmlformats.org/officeDocument/2006/relationships/hyperlink" Target="https://www.transparencia.gob.sv/institutions/mdn/officials/513" TargetMode="External"/><Relationship Id="rId111" Type="http://schemas.openxmlformats.org/officeDocument/2006/relationships/hyperlink" Target="https://www.midef.gob.ni/autoridades/" TargetMode="External"/><Relationship Id="rId15" Type="http://schemas.openxmlformats.org/officeDocument/2006/relationships/hyperlink" Target="https://www.boletinoficial.gob.ar/detalleAviso/primera/301661/20240108" TargetMode="External"/><Relationship Id="rId36" Type="http://schemas.openxmlformats.org/officeDocument/2006/relationships/hyperlink" Target="https://www.gov.br/hfa/pt-br/noticias/visita-institucional-da-secretaria-geral-do-ministerio-da-defesa-ao-hfa" TargetMode="External"/><Relationship Id="rId57" Type="http://schemas.openxmlformats.org/officeDocument/2006/relationships/hyperlink" Target="https://www.trt.net.tr/espanol/espana-y-america-latina/2021/02/02/diego-molano-aponte-sera-el-nuevo-ministro-de-defensa-de-colombia-1576028" TargetMode="External"/><Relationship Id="rId106" Type="http://schemas.openxmlformats.org/officeDocument/2006/relationships/hyperlink" Target="https://www.laprensani.com/2019/08/22/politica/2581690-daniel-ortega-nombra-a-una-diputada-sandinista-como-nueva-ministra-de-defensa-de-nicaragua" TargetMode="External"/><Relationship Id="rId127" Type="http://schemas.openxmlformats.org/officeDocument/2006/relationships/vmlDrawing" Target="../drawings/vmlDrawing1.vml"/><Relationship Id="rId10" Type="http://schemas.openxmlformats.org/officeDocument/2006/relationships/hyperlink" Target="https://www.boletinoficial.gob.ar/detalleAviso/primera/301661/20240108" TargetMode="External"/><Relationship Id="rId31" Type="http://schemas.openxmlformats.org/officeDocument/2006/relationships/hyperlink" Target="https://www.gov.br/defesa/pt-br/composicao/quem-e-quem" TargetMode="External"/><Relationship Id="rId52" Type="http://schemas.openxmlformats.org/officeDocument/2006/relationships/hyperlink" Target="https://mobile.twitter.com/subse_ffaa/status/1454129105935364098" TargetMode="External"/><Relationship Id="rId73" Type="http://schemas.openxmlformats.org/officeDocument/2006/relationships/hyperlink" Target="https://www.linkedin.com/in/beatriz-emilia-mu%C3%B1oz-calder%C3%B3n-a66469101/?originalSubdomain=co" TargetMode="External"/><Relationship Id="rId78" Type="http://schemas.openxmlformats.org/officeDocument/2006/relationships/hyperlink" Target="https://www.mindefensa.gov.co/irj/go/km/docs/Mindefensa/Documentos/descargas/Sobre_el_Ministerio/Atencion/transparencia/EmpalmeMolano/EmpaleMindefensaCentralizado.pdf" TargetMode="External"/><Relationship Id="rId94" Type="http://schemas.openxmlformats.org/officeDocument/2006/relationships/hyperlink" Target="https://www.transparencia.gob.sv/institutions/mdn/officials" TargetMode="External"/><Relationship Id="rId99" Type="http://schemas.openxmlformats.org/officeDocument/2006/relationships/hyperlink" Target="https://www.gob.mx/sedena/estructuras/general-luis-cresencio-sandoval-gonzalez" TargetMode="External"/><Relationship Id="rId101" Type="http://schemas.openxmlformats.org/officeDocument/2006/relationships/hyperlink" Target="https://www.infodefensa.com/texto-diario/mostrar/3122269/gral-agustin-radilla-nuevo-subsecretario-defensa-mexico" TargetMode="External"/><Relationship Id="rId122" Type="http://schemas.openxmlformats.org/officeDocument/2006/relationships/hyperlink" Target="https://busquedas.elperuano.pe/dispositivo/NL/2000729-1" TargetMode="External"/><Relationship Id="rId4" Type="http://schemas.openxmlformats.org/officeDocument/2006/relationships/hyperlink" Target="https://www.lanacion.com.ar/politica/alberto-fernandez-designo-a-zabaleta-en-desarrollo-social-y-jorge-taiana-en-defensa-nid09082021/" TargetMode="External"/><Relationship Id="rId9" Type="http://schemas.openxmlformats.org/officeDocument/2006/relationships/hyperlink" Target="https://www.argentina.gob.ar/normativa/nacional/decreto-660-2023-394222/texto" TargetMode="External"/><Relationship Id="rId26" Type="http://schemas.openxmlformats.org/officeDocument/2006/relationships/hyperlink" Target="https://www.france24.com/es/am&#233;rica-latina/20210329-brasil-renuncias-canciller-araujo-ministro-defensa-azevedo-bolsonaro"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unifil.unmissions.org/" TargetMode="External"/><Relationship Id="rId13" Type="http://schemas.openxmlformats.org/officeDocument/2006/relationships/hyperlink" Target="https://monusco.unmissions.org/" TargetMode="External"/><Relationship Id="rId3" Type="http://schemas.openxmlformats.org/officeDocument/2006/relationships/hyperlink" Target="https://minurso.unmissions.org/" TargetMode="External"/><Relationship Id="rId7" Type="http://schemas.openxmlformats.org/officeDocument/2006/relationships/hyperlink" Target="https://undof.unmissions.org/" TargetMode="External"/><Relationship Id="rId12" Type="http://schemas.openxmlformats.org/officeDocument/2006/relationships/hyperlink" Target="https://minusca.unmissions.org/" TargetMode="External"/><Relationship Id="rId2" Type="http://schemas.openxmlformats.org/officeDocument/2006/relationships/hyperlink" Target="https://peacekeeping.un.org/en/mission/minurso" TargetMode="External"/><Relationship Id="rId1" Type="http://schemas.openxmlformats.org/officeDocument/2006/relationships/hyperlink" Target="https://minurso.unmissions.org/leadership1" TargetMode="External"/><Relationship Id="rId6" Type="http://schemas.openxmlformats.org/officeDocument/2006/relationships/hyperlink" Target="https://unficyp.unmissions.org/" TargetMode="External"/><Relationship Id="rId11" Type="http://schemas.openxmlformats.org/officeDocument/2006/relationships/hyperlink" Target="https://unmiss.unmissions.org/" TargetMode="External"/><Relationship Id="rId5" Type="http://schemas.openxmlformats.org/officeDocument/2006/relationships/hyperlink" Target="https://unmogip.unmissions.org/" TargetMode="External"/><Relationship Id="rId15" Type="http://schemas.openxmlformats.org/officeDocument/2006/relationships/hyperlink" Target="https://minusma.unmissions.org/" TargetMode="External"/><Relationship Id="rId10" Type="http://schemas.openxmlformats.org/officeDocument/2006/relationships/hyperlink" Target="https://unisfa.unmissions.org/" TargetMode="External"/><Relationship Id="rId4" Type="http://schemas.openxmlformats.org/officeDocument/2006/relationships/hyperlink" Target="https://unmik.unmissions.org/" TargetMode="External"/><Relationship Id="rId9" Type="http://schemas.openxmlformats.org/officeDocument/2006/relationships/hyperlink" Target="https://untso.unmissions.org/" TargetMode="External"/><Relationship Id="rId14" Type="http://schemas.openxmlformats.org/officeDocument/2006/relationships/hyperlink" Target="https://unamid.unmissions.org/"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unisfa.unmissions.org/unisfa-leadership" TargetMode="External"/><Relationship Id="rId13" Type="http://schemas.openxmlformats.org/officeDocument/2006/relationships/hyperlink" Target="https://minusma.unmissions.org/en/leadership" TargetMode="External"/><Relationship Id="rId3" Type="http://schemas.openxmlformats.org/officeDocument/2006/relationships/hyperlink" Target="https://unmogip.unmissions.org/unmogip-leadership" TargetMode="External"/><Relationship Id="rId7" Type="http://schemas.openxmlformats.org/officeDocument/2006/relationships/hyperlink" Target="https://untso.unmissions.org/leadership" TargetMode="External"/><Relationship Id="rId12" Type="http://schemas.openxmlformats.org/officeDocument/2006/relationships/hyperlink" Target="https://unamid.unmissions.org/leadership" TargetMode="External"/><Relationship Id="rId2" Type="http://schemas.openxmlformats.org/officeDocument/2006/relationships/hyperlink" Target="https://unmik.unmissions.org/leadership" TargetMode="External"/><Relationship Id="rId16" Type="http://schemas.microsoft.com/office/2017/10/relationships/threadedComment" Target="../threadedComments/threadedComment2.xml"/><Relationship Id="rId1" Type="http://schemas.openxmlformats.org/officeDocument/2006/relationships/hyperlink" Target="https://minurso.unmissions.org/leadership1" TargetMode="External"/><Relationship Id="rId6" Type="http://schemas.openxmlformats.org/officeDocument/2006/relationships/hyperlink" Target="https://unifil.unmissions.org/leadership" TargetMode="External"/><Relationship Id="rId11" Type="http://schemas.openxmlformats.org/officeDocument/2006/relationships/hyperlink" Target="https://monusco.unmissions.org/en/leadership" TargetMode="External"/><Relationship Id="rId5" Type="http://schemas.openxmlformats.org/officeDocument/2006/relationships/hyperlink" Target="https://undof.unmissions.org/leadership" TargetMode="External"/><Relationship Id="rId15" Type="http://schemas.openxmlformats.org/officeDocument/2006/relationships/comments" Target="../comments2.xml"/><Relationship Id="rId10" Type="http://schemas.openxmlformats.org/officeDocument/2006/relationships/hyperlink" Target="https://minusca.unmissions.org/leadership" TargetMode="External"/><Relationship Id="rId4" Type="http://schemas.openxmlformats.org/officeDocument/2006/relationships/hyperlink" Target="https://unficyp.unmissions.org/leadership" TargetMode="External"/><Relationship Id="rId9" Type="http://schemas.openxmlformats.org/officeDocument/2006/relationships/hyperlink" Target="https://unmiss.unmissions.org/leadership" TargetMode="External"/><Relationship Id="rId1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3" Type="http://schemas.openxmlformats.org/officeDocument/2006/relationships/hyperlink" Target="https://peacekeeping.un.org/sites/default/files/operationaleffect_and_women_peacekeepers_31-mar21.pdf" TargetMode="External"/><Relationship Id="rId18" Type="http://schemas.openxmlformats.org/officeDocument/2006/relationships/hyperlink" Target="https://peacekeeping.un.org/sites/default/files/operationaleffect_and_women_peacekeepers_31-mar21.pdf" TargetMode="External"/><Relationship Id="rId26" Type="http://schemas.openxmlformats.org/officeDocument/2006/relationships/hyperlink" Target="https://peacekeeping.un.org/sites/default/files/operationaleffect_and_women_peacekeepers_31_march_2022_0.pdf" TargetMode="External"/><Relationship Id="rId39" Type="http://schemas.openxmlformats.org/officeDocument/2006/relationships/hyperlink" Target="https://peacekeeping.un.org/sites/default/files/07_gender_statistics_72_march_2024.pdf" TargetMode="External"/><Relationship Id="rId21" Type="http://schemas.openxmlformats.org/officeDocument/2006/relationships/hyperlink" Target="https://peacekeeping.un.org/sites/default/files/operationaleffect_and_women_peacekeepers_31_march_2022_0.pdf" TargetMode="External"/><Relationship Id="rId34" Type="http://schemas.openxmlformats.org/officeDocument/2006/relationships/hyperlink" Target="https://peacekeeping.un.org/sites/default/files/operational_effect_and_women_peacekeepers_march_2023.pdf" TargetMode="External"/><Relationship Id="rId42" Type="http://schemas.openxmlformats.org/officeDocument/2006/relationships/hyperlink" Target="https://peacekeeping.un.org/sites/default/files/07_gender_statistics_72_march_2024.pdf" TargetMode="External"/><Relationship Id="rId47" Type="http://schemas.openxmlformats.org/officeDocument/2006/relationships/comments" Target="../comments3.xml"/><Relationship Id="rId7" Type="http://schemas.openxmlformats.org/officeDocument/2006/relationships/hyperlink" Target="https://peacekeeping.un.org/sites/default/files/operational_effect_and_women_peacekeepers_31_march_2020.pdf" TargetMode="External"/><Relationship Id="rId2" Type="http://schemas.openxmlformats.org/officeDocument/2006/relationships/hyperlink" Target="https://peacekeeping.un.org/sites/default/files/operational_effect_and_women_peacekeepers_31_march_2020.pdf" TargetMode="External"/><Relationship Id="rId16" Type="http://schemas.openxmlformats.org/officeDocument/2006/relationships/hyperlink" Target="https://peacekeeping.un.org/sites/default/files/operationaleffect_and_women_peacekeepers_31-mar21.pdf" TargetMode="External"/><Relationship Id="rId29" Type="http://schemas.openxmlformats.org/officeDocument/2006/relationships/hyperlink" Target="https://peacekeeping.un.org/sites/default/files/operational_effect_and_women_peacekeepers_march_2023.pdf" TargetMode="External"/><Relationship Id="rId1" Type="http://schemas.openxmlformats.org/officeDocument/2006/relationships/hyperlink" Target="https://peacekeeping.un.org/sites/default/files/operational_effect_and_women_peacekeepers_31_march_2020.pdf" TargetMode="External"/><Relationship Id="rId6" Type="http://schemas.openxmlformats.org/officeDocument/2006/relationships/hyperlink" Target="https://peacekeeping.un.org/sites/default/files/operational_effect_and_women_peacekeepers_31_march_2020.pdf" TargetMode="External"/><Relationship Id="rId11" Type="http://schemas.openxmlformats.org/officeDocument/2006/relationships/hyperlink" Target="https://peacekeeping.un.org/sites/default/files/operationaleffect_and_women_peacekeepers_31-mar21.pdf" TargetMode="External"/><Relationship Id="rId24" Type="http://schemas.openxmlformats.org/officeDocument/2006/relationships/hyperlink" Target="https://peacekeeping.un.org/sites/default/files/operationaleffect_and_women_peacekeepers_31_march_2022_0.pdf" TargetMode="External"/><Relationship Id="rId32" Type="http://schemas.openxmlformats.org/officeDocument/2006/relationships/hyperlink" Target="https://peacekeeping.un.org/sites/default/files/operational_effect_and_women_peacekeepers_march_2023.pdf" TargetMode="External"/><Relationship Id="rId37" Type="http://schemas.openxmlformats.org/officeDocument/2006/relationships/hyperlink" Target="https://peacekeeping.un.org/sites/default/files/07_gender_statistics_72_march_2024.pdf" TargetMode="External"/><Relationship Id="rId40" Type="http://schemas.openxmlformats.org/officeDocument/2006/relationships/hyperlink" Target="https://peacekeeping.un.org/sites/default/files/07_gender_statistics_72_march_2024.pdf" TargetMode="External"/><Relationship Id="rId45" Type="http://schemas.openxmlformats.org/officeDocument/2006/relationships/hyperlink" Target="https://peacekeeping.un.org/sites/default/files/07_gender_statistics_72_march_2024.pdf" TargetMode="External"/><Relationship Id="rId5" Type="http://schemas.openxmlformats.org/officeDocument/2006/relationships/hyperlink" Target="https://peacekeeping.un.org/sites/default/files/operational_effect_and_women_peacekeepers_31_march_2020.pdf" TargetMode="External"/><Relationship Id="rId15" Type="http://schemas.openxmlformats.org/officeDocument/2006/relationships/hyperlink" Target="https://peacekeeping.un.org/sites/default/files/operationaleffect_and_women_peacekeepers_31-mar21.pdf" TargetMode="External"/><Relationship Id="rId23" Type="http://schemas.openxmlformats.org/officeDocument/2006/relationships/hyperlink" Target="https://peacekeeping.un.org/sites/default/files/operationaleffect_and_women_peacekeepers_31_march_2022_0.pdf" TargetMode="External"/><Relationship Id="rId28" Type="http://schemas.openxmlformats.org/officeDocument/2006/relationships/hyperlink" Target="https://peacekeeping.un.org/sites/default/files/operational_effect_and_women_peacekeepers_march_2023.pdf" TargetMode="External"/><Relationship Id="rId36" Type="http://schemas.openxmlformats.org/officeDocument/2006/relationships/hyperlink" Target="https://peacekeeping.un.org/sites/default/files/operationaleffect_and_women_peacekeepers_31_march_2022_0.pdf" TargetMode="External"/><Relationship Id="rId10" Type="http://schemas.openxmlformats.org/officeDocument/2006/relationships/hyperlink" Target="https://peacekeeping.un.org/sites/default/files/operationaleffect_and_women_peacekeepers_31-mar21.pdf" TargetMode="External"/><Relationship Id="rId19" Type="http://schemas.openxmlformats.org/officeDocument/2006/relationships/hyperlink" Target="https://peacekeeping.un.org/sites/default/files/operationaleffect_and_women_peacekeepers_31_march_2022_0.pdf" TargetMode="External"/><Relationship Id="rId31" Type="http://schemas.openxmlformats.org/officeDocument/2006/relationships/hyperlink" Target="https://peacekeeping.un.org/sites/default/files/operational_effect_and_women_peacekeepers_march_2023.pdf" TargetMode="External"/><Relationship Id="rId44" Type="http://schemas.openxmlformats.org/officeDocument/2006/relationships/hyperlink" Target="https://peacekeeping.un.org/sites/default/files/07_gender_statistics_72_march_2024.pdf" TargetMode="External"/><Relationship Id="rId4" Type="http://schemas.openxmlformats.org/officeDocument/2006/relationships/hyperlink" Target="https://peacekeeping.un.org/sites/default/files/operational_effect_and_women_peacekeepers_31_march_2020.pdf" TargetMode="External"/><Relationship Id="rId9" Type="http://schemas.openxmlformats.org/officeDocument/2006/relationships/hyperlink" Target="https://peacekeeping.un.org/sites/default/files/operational_effect_and_women_peacekeepers_31_march_2020.pdf" TargetMode="External"/><Relationship Id="rId14" Type="http://schemas.openxmlformats.org/officeDocument/2006/relationships/hyperlink" Target="https://peacekeeping.un.org/sites/default/files/operationaleffect_and_women_peacekeepers_31-mar21.pdf" TargetMode="External"/><Relationship Id="rId22" Type="http://schemas.openxmlformats.org/officeDocument/2006/relationships/hyperlink" Target="https://peacekeeping.un.org/sites/default/files/operationaleffect_and_women_peacekeepers_31_march_2022_0.pdf" TargetMode="External"/><Relationship Id="rId27" Type="http://schemas.openxmlformats.org/officeDocument/2006/relationships/hyperlink" Target="https://peacekeeping.un.org/sites/default/files/operational_effect_and_women_peacekeepers_march_2023.pdf" TargetMode="External"/><Relationship Id="rId30" Type="http://schemas.openxmlformats.org/officeDocument/2006/relationships/hyperlink" Target="https://peacekeeping.un.org/sites/default/files/operational_effect_and_women_peacekeepers_march_2023.pdf" TargetMode="External"/><Relationship Id="rId35" Type="http://schemas.openxmlformats.org/officeDocument/2006/relationships/hyperlink" Target="https://peacekeeping.un.org/sites/default/files/operational_effect_and_women_peacekeepers_march_2023.pdf" TargetMode="External"/><Relationship Id="rId43" Type="http://schemas.openxmlformats.org/officeDocument/2006/relationships/hyperlink" Target="https://peacekeeping.un.org/sites/default/files/07_gender_statistics_72_march_2024.pdf" TargetMode="External"/><Relationship Id="rId48" Type="http://schemas.microsoft.com/office/2017/10/relationships/threadedComment" Target="../threadedComments/threadedComment3.xml"/><Relationship Id="rId8" Type="http://schemas.openxmlformats.org/officeDocument/2006/relationships/hyperlink" Target="https://peacekeeping.un.org/sites/default/files/operational_effect_and_women_peacekeepers_31_march_2020.pdf" TargetMode="External"/><Relationship Id="rId3" Type="http://schemas.openxmlformats.org/officeDocument/2006/relationships/hyperlink" Target="https://peacekeeping.un.org/sites/default/files/operational_effect_and_women_peacekeepers_31_march_2020.pdf" TargetMode="External"/><Relationship Id="rId12" Type="http://schemas.openxmlformats.org/officeDocument/2006/relationships/hyperlink" Target="https://peacekeeping.un.org/sites/default/files/operationaleffect_and_women_peacekeepers_31-mar21.pdf" TargetMode="External"/><Relationship Id="rId17" Type="http://schemas.openxmlformats.org/officeDocument/2006/relationships/hyperlink" Target="https://peacekeeping.un.org/sites/default/files/operationaleffect_and_women_peacekeepers_31-mar21.pdf" TargetMode="External"/><Relationship Id="rId25" Type="http://schemas.openxmlformats.org/officeDocument/2006/relationships/hyperlink" Target="https://peacekeeping.un.org/sites/default/files/operationaleffect_and_women_peacekeepers_31_march_2022_0.pdf" TargetMode="External"/><Relationship Id="rId33" Type="http://schemas.openxmlformats.org/officeDocument/2006/relationships/hyperlink" Target="https://peacekeeping.un.org/sites/default/files/operational_effect_and_women_peacekeepers_march_2023.pdf" TargetMode="External"/><Relationship Id="rId38" Type="http://schemas.openxmlformats.org/officeDocument/2006/relationships/hyperlink" Target="https://peacekeeping.un.org/sites/default/files/07_gender_statistics_72_march_2024.pdf" TargetMode="External"/><Relationship Id="rId46" Type="http://schemas.openxmlformats.org/officeDocument/2006/relationships/vmlDrawing" Target="../drawings/vmlDrawing3.vml"/><Relationship Id="rId20" Type="http://schemas.openxmlformats.org/officeDocument/2006/relationships/hyperlink" Target="https://peacekeeping.un.org/sites/default/files/operationaleffect_and_women_peacekeepers_31_march_2022_0.pdf" TargetMode="External"/><Relationship Id="rId41" Type="http://schemas.openxmlformats.org/officeDocument/2006/relationships/hyperlink" Target="https://peacekeeping.un.org/sites/default/files/07_gender_statistics_72_march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6F5EB-B2CD-1D43-936B-B2B34697729B}">
  <dimension ref="A1:O54"/>
  <sheetViews>
    <sheetView tabSelected="1" workbookViewId="0">
      <selection activeCell="D8" sqref="D8"/>
    </sheetView>
  </sheetViews>
  <sheetFormatPr baseColWidth="10" defaultRowHeight="15.75" x14ac:dyDescent="0.25"/>
  <cols>
    <col min="3" max="3" width="28.875" customWidth="1"/>
    <col min="4" max="4" width="17.375" customWidth="1"/>
    <col min="5" max="5" width="19.5" customWidth="1"/>
  </cols>
  <sheetData>
    <row r="1" spans="1:15" ht="16.5" thickBot="1" x14ac:dyDescent="0.3">
      <c r="A1" s="74" t="s">
        <v>92</v>
      </c>
      <c r="B1" s="75" t="s">
        <v>93</v>
      </c>
      <c r="C1" s="75" t="s">
        <v>293</v>
      </c>
      <c r="D1" s="76" t="s">
        <v>290</v>
      </c>
      <c r="E1" s="2" t="s">
        <v>291</v>
      </c>
    </row>
    <row r="2" spans="1:15" ht="15.95" customHeight="1" x14ac:dyDescent="0.25">
      <c r="A2" s="53" t="s">
        <v>46</v>
      </c>
      <c r="B2" s="54">
        <v>2020</v>
      </c>
      <c r="C2" s="142">
        <v>40</v>
      </c>
      <c r="D2" s="55">
        <v>18.75</v>
      </c>
      <c r="E2" s="142">
        <v>6.41</v>
      </c>
      <c r="G2" s="145" t="s">
        <v>292</v>
      </c>
      <c r="H2" s="146"/>
      <c r="I2" s="146"/>
      <c r="J2" s="146"/>
      <c r="K2" s="146"/>
      <c r="L2" s="146"/>
      <c r="M2" s="146"/>
      <c r="N2" s="146"/>
      <c r="O2" s="147"/>
    </row>
    <row r="3" spans="1:15" x14ac:dyDescent="0.25">
      <c r="A3" s="56" t="s">
        <v>46</v>
      </c>
      <c r="B3" s="57">
        <v>2021</v>
      </c>
      <c r="C3" s="143">
        <v>40</v>
      </c>
      <c r="D3" s="13">
        <v>18.75</v>
      </c>
      <c r="E3" s="143">
        <v>6.41</v>
      </c>
      <c r="G3" s="148"/>
      <c r="H3" s="149"/>
      <c r="I3" s="149"/>
      <c r="J3" s="149"/>
      <c r="K3" s="149"/>
      <c r="L3" s="149"/>
      <c r="M3" s="149"/>
      <c r="N3" s="149"/>
      <c r="O3" s="150"/>
    </row>
    <row r="4" spans="1:15" x14ac:dyDescent="0.25">
      <c r="A4" s="56" t="s">
        <v>46</v>
      </c>
      <c r="B4" s="57">
        <v>2022</v>
      </c>
      <c r="C4" s="143">
        <v>40</v>
      </c>
      <c r="D4" s="13">
        <v>20</v>
      </c>
      <c r="E4" s="143">
        <v>17.100000000000001</v>
      </c>
      <c r="F4" s="10"/>
      <c r="G4" s="148"/>
      <c r="H4" s="149"/>
      <c r="I4" s="149"/>
      <c r="J4" s="149"/>
      <c r="K4" s="149"/>
      <c r="L4" s="149"/>
      <c r="M4" s="149"/>
      <c r="N4" s="149"/>
      <c r="O4" s="150"/>
    </row>
    <row r="5" spans="1:15" x14ac:dyDescent="0.25">
      <c r="A5" s="56" t="s">
        <v>46</v>
      </c>
      <c r="B5" s="57">
        <v>2023</v>
      </c>
      <c r="C5" s="143">
        <v>20</v>
      </c>
      <c r="D5" s="13">
        <v>20.7</v>
      </c>
      <c r="E5" s="143">
        <v>12.8</v>
      </c>
      <c r="F5" s="10"/>
      <c r="G5" s="148"/>
      <c r="H5" s="149"/>
      <c r="I5" s="149"/>
      <c r="J5" s="149"/>
      <c r="K5" s="149"/>
      <c r="L5" s="149"/>
      <c r="M5" s="149"/>
      <c r="N5" s="149"/>
      <c r="O5" s="150"/>
    </row>
    <row r="6" spans="1:15" x14ac:dyDescent="0.25">
      <c r="A6" s="58" t="s">
        <v>46</v>
      </c>
      <c r="B6" s="59">
        <v>2024</v>
      </c>
      <c r="C6" s="144">
        <v>0</v>
      </c>
      <c r="D6" s="60">
        <v>11.4</v>
      </c>
      <c r="E6" s="144">
        <v>14.2</v>
      </c>
      <c r="F6" s="10"/>
      <c r="G6" s="148"/>
      <c r="H6" s="149"/>
      <c r="I6" s="149"/>
      <c r="J6" s="149"/>
      <c r="K6" s="149"/>
      <c r="L6" s="149"/>
      <c r="M6" s="149"/>
      <c r="N6" s="149"/>
      <c r="O6" s="150"/>
    </row>
    <row r="7" spans="1:15" x14ac:dyDescent="0.25">
      <c r="A7" s="56" t="s">
        <v>77</v>
      </c>
      <c r="B7" s="57">
        <v>2020</v>
      </c>
      <c r="C7" s="143">
        <v>0</v>
      </c>
      <c r="D7" s="13">
        <v>7.02</v>
      </c>
      <c r="E7" s="142">
        <v>0.51</v>
      </c>
      <c r="G7" s="148"/>
      <c r="H7" s="149"/>
      <c r="I7" s="149"/>
      <c r="J7" s="149"/>
      <c r="K7" s="149"/>
      <c r="L7" s="149"/>
      <c r="M7" s="149"/>
      <c r="N7" s="149"/>
      <c r="O7" s="150"/>
    </row>
    <row r="8" spans="1:15" x14ac:dyDescent="0.25">
      <c r="A8" s="56" t="s">
        <v>77</v>
      </c>
      <c r="B8" s="57">
        <v>2021</v>
      </c>
      <c r="C8" s="143">
        <v>0</v>
      </c>
      <c r="D8" s="13">
        <v>7.02</v>
      </c>
      <c r="E8" s="143">
        <v>0.51</v>
      </c>
      <c r="G8" s="148"/>
      <c r="H8" s="149"/>
      <c r="I8" s="149"/>
      <c r="J8" s="149"/>
      <c r="K8" s="149"/>
      <c r="L8" s="149"/>
      <c r="M8" s="149"/>
      <c r="N8" s="149"/>
      <c r="O8" s="150"/>
    </row>
    <row r="9" spans="1:15" x14ac:dyDescent="0.25">
      <c r="A9" s="56" t="s">
        <v>77</v>
      </c>
      <c r="B9" s="57">
        <v>2022</v>
      </c>
      <c r="C9" s="143">
        <v>0</v>
      </c>
      <c r="D9" s="13">
        <v>19.7</v>
      </c>
      <c r="E9" s="143">
        <v>0</v>
      </c>
      <c r="G9" s="148"/>
      <c r="H9" s="149"/>
      <c r="I9" s="149"/>
      <c r="J9" s="149"/>
      <c r="K9" s="149"/>
      <c r="L9" s="149"/>
      <c r="M9" s="149"/>
      <c r="N9" s="149"/>
      <c r="O9" s="150"/>
    </row>
    <row r="10" spans="1:15" x14ac:dyDescent="0.25">
      <c r="A10" s="56" t="s">
        <v>77</v>
      </c>
      <c r="B10" s="57">
        <v>2023</v>
      </c>
      <c r="C10" s="143">
        <v>0</v>
      </c>
      <c r="D10" s="13">
        <v>21.9</v>
      </c>
      <c r="E10" s="143">
        <v>0</v>
      </c>
      <c r="F10" s="10"/>
      <c r="G10" s="148"/>
      <c r="H10" s="149"/>
      <c r="I10" s="149"/>
      <c r="J10" s="149"/>
      <c r="K10" s="149"/>
      <c r="L10" s="149"/>
      <c r="M10" s="149"/>
      <c r="N10" s="149"/>
      <c r="O10" s="150"/>
    </row>
    <row r="11" spans="1:15" x14ac:dyDescent="0.25">
      <c r="A11" s="58" t="s">
        <v>77</v>
      </c>
      <c r="B11" s="59">
        <v>2024</v>
      </c>
      <c r="C11" s="144">
        <v>0</v>
      </c>
      <c r="D11" s="60">
        <v>20.7</v>
      </c>
      <c r="E11" s="144">
        <v>0</v>
      </c>
      <c r="F11" s="10"/>
      <c r="G11" s="148"/>
      <c r="H11" s="149"/>
      <c r="I11" s="149"/>
      <c r="J11" s="149"/>
      <c r="K11" s="149"/>
      <c r="L11" s="149"/>
      <c r="M11" s="149"/>
      <c r="N11" s="149"/>
      <c r="O11" s="150"/>
    </row>
    <row r="12" spans="1:15" x14ac:dyDescent="0.25">
      <c r="A12" s="53" t="s">
        <v>78</v>
      </c>
      <c r="B12" s="54">
        <v>2020</v>
      </c>
      <c r="C12" s="142">
        <v>0</v>
      </c>
      <c r="D12" s="55">
        <v>7.69</v>
      </c>
      <c r="E12" s="142">
        <v>0</v>
      </c>
      <c r="F12" s="10"/>
      <c r="G12" s="148"/>
      <c r="H12" s="149"/>
      <c r="I12" s="149"/>
      <c r="J12" s="149"/>
      <c r="K12" s="149"/>
      <c r="L12" s="149"/>
      <c r="M12" s="149"/>
      <c r="N12" s="149"/>
      <c r="O12" s="150"/>
    </row>
    <row r="13" spans="1:15" ht="16.5" thickBot="1" x14ac:dyDescent="0.3">
      <c r="A13" s="56" t="s">
        <v>78</v>
      </c>
      <c r="B13" s="57">
        <v>2021</v>
      </c>
      <c r="C13" s="143">
        <v>0</v>
      </c>
      <c r="D13" s="13">
        <v>7.69</v>
      </c>
      <c r="E13" s="143">
        <v>0</v>
      </c>
      <c r="G13" s="151"/>
      <c r="H13" s="152"/>
      <c r="I13" s="152"/>
      <c r="J13" s="152"/>
      <c r="K13" s="152"/>
      <c r="L13" s="152"/>
      <c r="M13" s="152"/>
      <c r="N13" s="152"/>
      <c r="O13" s="153"/>
    </row>
    <row r="14" spans="1:15" x14ac:dyDescent="0.25">
      <c r="A14" s="56" t="s">
        <v>78</v>
      </c>
      <c r="B14" s="57">
        <v>2022</v>
      </c>
      <c r="C14" s="143">
        <v>33.33</v>
      </c>
      <c r="D14" s="13">
        <v>14.3</v>
      </c>
      <c r="E14" s="143">
        <v>0</v>
      </c>
    </row>
    <row r="15" spans="1:15" x14ac:dyDescent="0.25">
      <c r="A15" s="56" t="s">
        <v>78</v>
      </c>
      <c r="B15" s="57">
        <v>2023</v>
      </c>
      <c r="C15" s="143">
        <v>33.33</v>
      </c>
      <c r="D15" s="13">
        <v>57.1</v>
      </c>
      <c r="E15" s="143">
        <v>16.7</v>
      </c>
    </row>
    <row r="16" spans="1:15" x14ac:dyDescent="0.25">
      <c r="A16" s="58" t="s">
        <v>78</v>
      </c>
      <c r="B16" s="59">
        <v>2024</v>
      </c>
      <c r="C16" s="144">
        <v>33.33</v>
      </c>
      <c r="D16" s="60">
        <v>66.7</v>
      </c>
      <c r="E16" s="144">
        <v>16.7</v>
      </c>
    </row>
    <row r="17" spans="1:5" x14ac:dyDescent="0.25">
      <c r="A17" s="53" t="s">
        <v>79</v>
      </c>
      <c r="B17" s="54">
        <v>2020</v>
      </c>
      <c r="C17" s="143">
        <v>16.670000000000002</v>
      </c>
      <c r="D17" s="55">
        <v>25</v>
      </c>
      <c r="E17" s="142" t="s">
        <v>87</v>
      </c>
    </row>
    <row r="18" spans="1:5" x14ac:dyDescent="0.25">
      <c r="A18" s="56" t="s">
        <v>79</v>
      </c>
      <c r="B18" s="57">
        <v>2021</v>
      </c>
      <c r="C18" s="143">
        <v>33.33</v>
      </c>
      <c r="D18" s="13">
        <v>25</v>
      </c>
      <c r="E18" s="143" t="s">
        <v>87</v>
      </c>
    </row>
    <row r="19" spans="1:5" x14ac:dyDescent="0.25">
      <c r="A19" s="56" t="s">
        <v>79</v>
      </c>
      <c r="B19" s="57">
        <v>2022</v>
      </c>
      <c r="C19" s="143">
        <v>28.57</v>
      </c>
      <c r="D19" s="13">
        <v>75</v>
      </c>
      <c r="E19" s="143" t="s">
        <v>87</v>
      </c>
    </row>
    <row r="20" spans="1:5" x14ac:dyDescent="0.25">
      <c r="A20" s="56" t="s">
        <v>79</v>
      </c>
      <c r="B20" s="57">
        <v>2023</v>
      </c>
      <c r="C20" s="143">
        <v>50</v>
      </c>
      <c r="D20" s="13">
        <v>66.7</v>
      </c>
      <c r="E20" s="143" t="s">
        <v>87</v>
      </c>
    </row>
    <row r="21" spans="1:5" x14ac:dyDescent="0.25">
      <c r="A21" s="58" t="s">
        <v>79</v>
      </c>
      <c r="B21" s="59">
        <v>2024</v>
      </c>
      <c r="C21" s="143">
        <v>66.67</v>
      </c>
      <c r="D21" s="60">
        <v>60</v>
      </c>
      <c r="E21" s="144" t="s">
        <v>87</v>
      </c>
    </row>
    <row r="22" spans="1:5" x14ac:dyDescent="0.25">
      <c r="A22" s="53" t="s">
        <v>80</v>
      </c>
      <c r="B22" s="54">
        <v>2020</v>
      </c>
      <c r="C22" s="142" t="s">
        <v>87</v>
      </c>
      <c r="D22" s="55" t="s">
        <v>87</v>
      </c>
      <c r="E22" s="142" t="s">
        <v>87</v>
      </c>
    </row>
    <row r="23" spans="1:5" x14ac:dyDescent="0.25">
      <c r="A23" s="56" t="s">
        <v>80</v>
      </c>
      <c r="B23" s="57">
        <v>2021</v>
      </c>
      <c r="C23" s="143" t="s">
        <v>87</v>
      </c>
      <c r="D23" s="13" t="s">
        <v>87</v>
      </c>
      <c r="E23" s="143" t="s">
        <v>87</v>
      </c>
    </row>
    <row r="24" spans="1:5" x14ac:dyDescent="0.25">
      <c r="A24" s="56" t="s">
        <v>80</v>
      </c>
      <c r="B24" s="57">
        <v>2022</v>
      </c>
      <c r="C24" s="143" t="s">
        <v>87</v>
      </c>
      <c r="D24" s="13" t="s">
        <v>87</v>
      </c>
      <c r="E24" s="143" t="s">
        <v>87</v>
      </c>
    </row>
    <row r="25" spans="1:5" x14ac:dyDescent="0.25">
      <c r="A25" s="56" t="s">
        <v>80</v>
      </c>
      <c r="B25" s="57">
        <v>2023</v>
      </c>
      <c r="C25" s="143" t="s">
        <v>87</v>
      </c>
      <c r="D25" s="13" t="s">
        <v>87</v>
      </c>
      <c r="E25" s="143" t="s">
        <v>87</v>
      </c>
    </row>
    <row r="26" spans="1:5" x14ac:dyDescent="0.25">
      <c r="A26" s="58" t="s">
        <v>80</v>
      </c>
      <c r="B26" s="59">
        <v>2024</v>
      </c>
      <c r="C26" s="144" t="s">
        <v>87</v>
      </c>
      <c r="D26" s="60" t="s">
        <v>87</v>
      </c>
      <c r="E26" s="144" t="s">
        <v>87</v>
      </c>
    </row>
    <row r="27" spans="1:5" x14ac:dyDescent="0.25">
      <c r="A27" s="53" t="s">
        <v>81</v>
      </c>
      <c r="B27" s="54">
        <v>2020</v>
      </c>
      <c r="C27" s="142">
        <v>0</v>
      </c>
      <c r="D27" s="55">
        <v>14.29</v>
      </c>
      <c r="E27" s="142">
        <v>7.06</v>
      </c>
    </row>
    <row r="28" spans="1:5" x14ac:dyDescent="0.25">
      <c r="A28" s="56" t="s">
        <v>81</v>
      </c>
      <c r="B28" s="57">
        <v>2021</v>
      </c>
      <c r="C28" s="143">
        <v>0</v>
      </c>
      <c r="D28" s="13">
        <v>14.29</v>
      </c>
      <c r="E28" s="143">
        <v>7.06</v>
      </c>
    </row>
    <row r="29" spans="1:5" x14ac:dyDescent="0.25">
      <c r="A29" s="56" t="s">
        <v>81</v>
      </c>
      <c r="B29" s="57">
        <v>2022</v>
      </c>
      <c r="C29" s="143">
        <v>0</v>
      </c>
      <c r="D29" s="13">
        <v>14.3</v>
      </c>
      <c r="E29" s="143">
        <v>10.6</v>
      </c>
    </row>
    <row r="30" spans="1:5" x14ac:dyDescent="0.25">
      <c r="A30" s="56" t="s">
        <v>81</v>
      </c>
      <c r="B30" s="57">
        <v>2023</v>
      </c>
      <c r="C30" s="143">
        <v>0</v>
      </c>
      <c r="D30" s="13">
        <v>12.5</v>
      </c>
      <c r="E30" s="143">
        <v>11</v>
      </c>
    </row>
    <row r="31" spans="1:5" x14ac:dyDescent="0.25">
      <c r="A31" s="58" t="s">
        <v>81</v>
      </c>
      <c r="B31" s="59">
        <v>2024</v>
      </c>
      <c r="C31" s="144">
        <v>0</v>
      </c>
      <c r="D31" s="60">
        <v>25</v>
      </c>
      <c r="E31" s="144">
        <v>8.9</v>
      </c>
    </row>
    <row r="32" spans="1:5" x14ac:dyDescent="0.25">
      <c r="A32" s="53" t="s">
        <v>82</v>
      </c>
      <c r="B32" s="54">
        <v>2020</v>
      </c>
      <c r="C32" s="142">
        <v>0</v>
      </c>
      <c r="D32" s="55">
        <v>50</v>
      </c>
      <c r="E32" s="142" t="s">
        <v>87</v>
      </c>
    </row>
    <row r="33" spans="1:6" x14ac:dyDescent="0.25">
      <c r="A33" s="56" t="s">
        <v>82</v>
      </c>
      <c r="B33" s="57">
        <v>2021</v>
      </c>
      <c r="C33" s="143">
        <v>0</v>
      </c>
      <c r="D33" s="13">
        <v>51</v>
      </c>
      <c r="E33" s="143" t="s">
        <v>87</v>
      </c>
    </row>
    <row r="34" spans="1:6" x14ac:dyDescent="0.25">
      <c r="A34" s="56" t="s">
        <v>82</v>
      </c>
      <c r="B34" s="57">
        <v>2022</v>
      </c>
      <c r="C34" s="143">
        <v>0</v>
      </c>
      <c r="D34" s="13">
        <v>47.1</v>
      </c>
      <c r="E34" s="143" t="s">
        <v>87</v>
      </c>
      <c r="F34" s="10"/>
    </row>
    <row r="35" spans="1:6" x14ac:dyDescent="0.25">
      <c r="A35" s="56" t="s">
        <v>82</v>
      </c>
      <c r="B35" s="57">
        <v>2023</v>
      </c>
      <c r="C35" s="143">
        <v>0</v>
      </c>
      <c r="D35" s="13">
        <v>50</v>
      </c>
      <c r="E35" s="143">
        <v>0</v>
      </c>
      <c r="F35" s="10"/>
    </row>
    <row r="36" spans="1:6" x14ac:dyDescent="0.25">
      <c r="A36" s="58" t="s">
        <v>82</v>
      </c>
      <c r="B36" s="59">
        <v>2024</v>
      </c>
      <c r="C36" s="144">
        <v>0</v>
      </c>
      <c r="D36" s="60">
        <v>36.799999999999997</v>
      </c>
      <c r="E36" s="144" t="s">
        <v>87</v>
      </c>
      <c r="F36" s="10"/>
    </row>
    <row r="37" spans="1:6" x14ac:dyDescent="0.25">
      <c r="A37" s="53" t="s">
        <v>83</v>
      </c>
      <c r="B37" s="54">
        <v>2020</v>
      </c>
      <c r="C37" s="142">
        <v>50</v>
      </c>
      <c r="D37" s="55" t="s">
        <v>87</v>
      </c>
      <c r="E37" s="142" t="s">
        <v>87</v>
      </c>
    </row>
    <row r="38" spans="1:6" x14ac:dyDescent="0.25">
      <c r="A38" s="56" t="s">
        <v>83</v>
      </c>
      <c r="B38" s="57">
        <v>2021</v>
      </c>
      <c r="C38" s="143">
        <v>50</v>
      </c>
      <c r="D38" s="13" t="s">
        <v>87</v>
      </c>
      <c r="E38" s="143" t="s">
        <v>87</v>
      </c>
    </row>
    <row r="39" spans="1:6" x14ac:dyDescent="0.25">
      <c r="A39" s="56" t="s">
        <v>83</v>
      </c>
      <c r="B39" s="57">
        <v>2022</v>
      </c>
      <c r="C39" s="143">
        <v>50</v>
      </c>
      <c r="D39" s="13" t="s">
        <v>87</v>
      </c>
      <c r="E39" s="143" t="s">
        <v>87</v>
      </c>
    </row>
    <row r="40" spans="1:6" x14ac:dyDescent="0.25">
      <c r="A40" s="56" t="s">
        <v>83</v>
      </c>
      <c r="B40" s="57">
        <v>2023</v>
      </c>
      <c r="C40" s="143">
        <v>50</v>
      </c>
      <c r="D40" s="13" t="s">
        <v>87</v>
      </c>
      <c r="E40" s="143" t="s">
        <v>87</v>
      </c>
    </row>
    <row r="41" spans="1:6" x14ac:dyDescent="0.25">
      <c r="A41" s="58" t="s">
        <v>83</v>
      </c>
      <c r="B41" s="59">
        <v>2024</v>
      </c>
      <c r="C41" s="144">
        <v>50</v>
      </c>
      <c r="D41" s="60" t="s">
        <v>87</v>
      </c>
      <c r="E41" s="144" t="s">
        <v>87</v>
      </c>
      <c r="F41" s="10"/>
    </row>
    <row r="42" spans="1:6" x14ac:dyDescent="0.25">
      <c r="A42" s="53" t="s">
        <v>84</v>
      </c>
      <c r="B42" s="54">
        <v>2020</v>
      </c>
      <c r="C42" s="143">
        <v>0</v>
      </c>
      <c r="D42" s="77">
        <v>33.33</v>
      </c>
      <c r="E42" s="143">
        <v>12.75</v>
      </c>
    </row>
    <row r="43" spans="1:6" x14ac:dyDescent="0.25">
      <c r="A43" s="56" t="s">
        <v>84</v>
      </c>
      <c r="B43" s="57">
        <v>2021</v>
      </c>
      <c r="C43" s="143">
        <v>33.33</v>
      </c>
      <c r="D43" s="78">
        <v>33.33</v>
      </c>
      <c r="E43" s="143">
        <v>12.75</v>
      </c>
    </row>
    <row r="44" spans="1:6" x14ac:dyDescent="0.25">
      <c r="A44" s="56" t="s">
        <v>84</v>
      </c>
      <c r="B44" s="57">
        <v>2022</v>
      </c>
      <c r="C44" s="143">
        <v>0</v>
      </c>
      <c r="D44" s="13">
        <v>41.4</v>
      </c>
      <c r="E44" s="143">
        <v>10.199999999999999</v>
      </c>
    </row>
    <row r="45" spans="1:6" x14ac:dyDescent="0.25">
      <c r="A45" s="56" t="s">
        <v>84</v>
      </c>
      <c r="B45" s="57">
        <v>2023</v>
      </c>
      <c r="C45" s="143">
        <v>33.33</v>
      </c>
      <c r="D45" s="13">
        <v>53.3</v>
      </c>
      <c r="E45" s="143">
        <v>11</v>
      </c>
    </row>
    <row r="46" spans="1:6" x14ac:dyDescent="0.25">
      <c r="A46" s="58" t="s">
        <v>84</v>
      </c>
      <c r="B46" s="59">
        <v>2024</v>
      </c>
      <c r="C46" s="144">
        <v>0</v>
      </c>
      <c r="D46" s="60">
        <v>37.9</v>
      </c>
      <c r="E46" s="144">
        <v>13.3</v>
      </c>
    </row>
    <row r="50" spans="6:6" x14ac:dyDescent="0.25">
      <c r="F50" s="10"/>
    </row>
    <row r="51" spans="6:6" x14ac:dyDescent="0.25">
      <c r="F51" s="10"/>
    </row>
    <row r="52" spans="6:6" x14ac:dyDescent="0.25">
      <c r="F52" s="10"/>
    </row>
    <row r="53" spans="6:6" x14ac:dyDescent="0.25">
      <c r="F53" s="10"/>
    </row>
    <row r="54" spans="6:6" x14ac:dyDescent="0.25">
      <c r="F54" s="10"/>
    </row>
  </sheetData>
  <mergeCells count="1">
    <mergeCell ref="G2:O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61EA-330A-A04A-B718-1F261FEC2535}">
  <dimension ref="A1:Q87"/>
  <sheetViews>
    <sheetView workbookViewId="0">
      <pane ySplit="1" topLeftCell="A2" activePane="bottomLeft" state="frozen"/>
      <selection pane="bottomLeft" activeCell="D90" sqref="D90"/>
    </sheetView>
  </sheetViews>
  <sheetFormatPr baseColWidth="10" defaultRowHeight="15.75" x14ac:dyDescent="0.25"/>
  <cols>
    <col min="1" max="1" width="19.5" customWidth="1"/>
    <col min="2" max="2" width="24" customWidth="1"/>
  </cols>
  <sheetData>
    <row r="1" spans="1:17" ht="16.5" thickBot="1" x14ac:dyDescent="0.3">
      <c r="C1" s="17">
        <v>2020</v>
      </c>
      <c r="D1" s="18" t="s">
        <v>181</v>
      </c>
      <c r="E1" s="19" t="s">
        <v>182</v>
      </c>
      <c r="F1" s="17">
        <v>2021</v>
      </c>
      <c r="G1" s="18" t="s">
        <v>181</v>
      </c>
      <c r="H1" s="19" t="s">
        <v>182</v>
      </c>
      <c r="I1" s="17">
        <v>2022</v>
      </c>
      <c r="J1" s="18" t="s">
        <v>181</v>
      </c>
      <c r="K1" s="19" t="s">
        <v>182</v>
      </c>
      <c r="L1" s="17">
        <v>2023</v>
      </c>
      <c r="M1" s="18" t="s">
        <v>181</v>
      </c>
      <c r="N1" s="19" t="s">
        <v>182</v>
      </c>
      <c r="O1" s="17">
        <v>2024</v>
      </c>
      <c r="P1" s="18" t="s">
        <v>181</v>
      </c>
      <c r="Q1" s="20" t="s">
        <v>182</v>
      </c>
    </row>
    <row r="2" spans="1:17" x14ac:dyDescent="0.25">
      <c r="A2" s="154" t="s">
        <v>206</v>
      </c>
      <c r="B2" s="28" t="s">
        <v>183</v>
      </c>
      <c r="C2" s="29"/>
      <c r="D2" s="29"/>
      <c r="E2" s="29"/>
      <c r="F2" s="30"/>
      <c r="G2" s="30"/>
      <c r="H2" s="30"/>
      <c r="I2" s="30"/>
      <c r="J2" s="30"/>
      <c r="K2" s="30"/>
      <c r="L2" s="30"/>
      <c r="M2" s="30"/>
      <c r="N2" s="30"/>
      <c r="O2" s="30"/>
      <c r="P2" s="30"/>
      <c r="Q2" s="31"/>
    </row>
    <row r="3" spans="1:17" ht="16.5" thickBot="1" x14ac:dyDescent="0.3">
      <c r="A3" s="154"/>
      <c r="B3" s="32" t="s">
        <v>94</v>
      </c>
      <c r="C3" s="33" t="s">
        <v>95</v>
      </c>
      <c r="D3" s="34">
        <v>0</v>
      </c>
      <c r="E3" s="35" t="s">
        <v>187</v>
      </c>
      <c r="F3" s="33" t="s">
        <v>95</v>
      </c>
      <c r="G3" s="36">
        <v>0</v>
      </c>
      <c r="H3" s="37" t="s">
        <v>187</v>
      </c>
      <c r="I3" s="33" t="s">
        <v>96</v>
      </c>
      <c r="J3" s="36">
        <v>0</v>
      </c>
      <c r="K3" s="37" t="s">
        <v>188</v>
      </c>
      <c r="L3" s="33" t="s">
        <v>96</v>
      </c>
      <c r="M3" s="36">
        <v>0</v>
      </c>
      <c r="N3" s="37" t="s">
        <v>188</v>
      </c>
      <c r="O3" s="33" t="s">
        <v>97</v>
      </c>
      <c r="P3" s="36">
        <v>0</v>
      </c>
      <c r="Q3" s="38" t="s">
        <v>189</v>
      </c>
    </row>
    <row r="4" spans="1:17" x14ac:dyDescent="0.25">
      <c r="A4" s="154"/>
      <c r="B4" s="24"/>
      <c r="C4" s="25"/>
      <c r="D4" s="24"/>
      <c r="E4" s="26"/>
      <c r="F4" s="25"/>
      <c r="G4" s="50"/>
      <c r="H4" s="27"/>
      <c r="I4" s="25"/>
      <c r="J4" s="50"/>
      <c r="K4" s="27"/>
      <c r="L4" s="25"/>
      <c r="M4" s="50"/>
      <c r="N4" s="27"/>
      <c r="O4" s="25"/>
      <c r="P4" s="50"/>
      <c r="Q4" s="51"/>
    </row>
    <row r="5" spans="1:17" x14ac:dyDescent="0.25">
      <c r="A5" s="154"/>
      <c r="B5" s="39" t="s">
        <v>205</v>
      </c>
      <c r="C5" s="40"/>
      <c r="D5" s="41"/>
      <c r="E5" s="42"/>
      <c r="F5" s="40"/>
      <c r="G5" s="41"/>
      <c r="H5" s="42"/>
      <c r="I5" s="40"/>
      <c r="J5" s="41"/>
      <c r="K5" s="42"/>
      <c r="L5" s="40"/>
      <c r="M5" s="41"/>
      <c r="N5" s="42"/>
      <c r="O5" s="40"/>
      <c r="P5" s="41"/>
      <c r="Q5" s="43"/>
    </row>
    <row r="6" spans="1:17" ht="28.5" x14ac:dyDescent="0.25">
      <c r="A6" s="154"/>
      <c r="B6" s="44" t="s">
        <v>98</v>
      </c>
      <c r="C6" s="25" t="s">
        <v>190</v>
      </c>
      <c r="D6" s="24">
        <v>0</v>
      </c>
      <c r="E6" s="45" t="s">
        <v>191</v>
      </c>
      <c r="F6" s="25" t="s">
        <v>190</v>
      </c>
      <c r="G6" s="24">
        <v>0</v>
      </c>
      <c r="H6" s="45" t="s">
        <v>191</v>
      </c>
      <c r="I6" s="25" t="s">
        <v>190</v>
      </c>
      <c r="J6" s="24">
        <v>0</v>
      </c>
      <c r="K6" s="45" t="s">
        <v>191</v>
      </c>
      <c r="L6" s="25" t="s">
        <v>190</v>
      </c>
      <c r="M6" s="24">
        <v>0</v>
      </c>
      <c r="N6" s="26" t="s">
        <v>192</v>
      </c>
      <c r="O6" s="25" t="s">
        <v>99</v>
      </c>
      <c r="P6" s="24">
        <v>0</v>
      </c>
      <c r="Q6" s="46" t="s">
        <v>193</v>
      </c>
    </row>
    <row r="7" spans="1:17" ht="42.75" x14ac:dyDescent="0.25">
      <c r="A7" s="154"/>
      <c r="B7" s="44" t="s">
        <v>100</v>
      </c>
      <c r="C7" s="25" t="s">
        <v>194</v>
      </c>
      <c r="D7" s="24">
        <v>0</v>
      </c>
      <c r="E7" s="45" t="s">
        <v>195</v>
      </c>
      <c r="F7" s="25" t="s">
        <v>194</v>
      </c>
      <c r="G7" s="24">
        <v>0</v>
      </c>
      <c r="H7" s="45" t="s">
        <v>195</v>
      </c>
      <c r="I7" s="25" t="s">
        <v>194</v>
      </c>
      <c r="J7" s="24">
        <v>0</v>
      </c>
      <c r="K7" s="26" t="s">
        <v>196</v>
      </c>
      <c r="L7" s="25" t="s">
        <v>194</v>
      </c>
      <c r="M7" s="24">
        <v>0</v>
      </c>
      <c r="N7" s="26" t="s">
        <v>192</v>
      </c>
      <c r="O7" s="25" t="s">
        <v>101</v>
      </c>
      <c r="P7" s="24">
        <v>0</v>
      </c>
      <c r="Q7" s="46" t="s">
        <v>197</v>
      </c>
    </row>
    <row r="8" spans="1:17" ht="42.75" x14ac:dyDescent="0.25">
      <c r="A8" s="154"/>
      <c r="B8" s="44" t="s">
        <v>102</v>
      </c>
      <c r="C8" s="47" t="s">
        <v>198</v>
      </c>
      <c r="D8" s="48">
        <v>1</v>
      </c>
      <c r="E8" s="45" t="s">
        <v>199</v>
      </c>
      <c r="F8" s="47" t="s">
        <v>198</v>
      </c>
      <c r="G8" s="48">
        <v>1</v>
      </c>
      <c r="H8" s="45" t="s">
        <v>199</v>
      </c>
      <c r="I8" s="47" t="s">
        <v>198</v>
      </c>
      <c r="J8" s="48">
        <v>1</v>
      </c>
      <c r="K8" s="26" t="s">
        <v>199</v>
      </c>
      <c r="L8" s="47" t="s">
        <v>198</v>
      </c>
      <c r="M8" s="48">
        <v>1</v>
      </c>
      <c r="N8" s="26" t="s">
        <v>200</v>
      </c>
      <c r="O8" s="25" t="s">
        <v>103</v>
      </c>
      <c r="P8" s="24">
        <v>0</v>
      </c>
      <c r="Q8" s="46" t="s">
        <v>201</v>
      </c>
    </row>
    <row r="9" spans="1:17" ht="29.25" thickBot="1" x14ac:dyDescent="0.3">
      <c r="A9" s="154"/>
      <c r="B9" s="44" t="s">
        <v>104</v>
      </c>
      <c r="C9" s="47" t="s">
        <v>202</v>
      </c>
      <c r="D9" s="48">
        <v>1</v>
      </c>
      <c r="E9" s="45" t="s">
        <v>203</v>
      </c>
      <c r="F9" s="47" t="s">
        <v>202</v>
      </c>
      <c r="G9" s="48">
        <v>1</v>
      </c>
      <c r="H9" s="45" t="s">
        <v>203</v>
      </c>
      <c r="I9" s="47" t="s">
        <v>202</v>
      </c>
      <c r="J9" s="48">
        <v>1</v>
      </c>
      <c r="K9" s="26" t="s">
        <v>203</v>
      </c>
      <c r="L9" s="25" t="s">
        <v>105</v>
      </c>
      <c r="M9" s="24">
        <v>0</v>
      </c>
      <c r="N9" s="26" t="s">
        <v>204</v>
      </c>
      <c r="O9" s="25" t="s">
        <v>42</v>
      </c>
      <c r="P9" s="24" t="s">
        <v>87</v>
      </c>
      <c r="Q9" s="49" t="s">
        <v>42</v>
      </c>
    </row>
    <row r="10" spans="1:17" x14ac:dyDescent="0.25">
      <c r="A10" s="154"/>
      <c r="B10" s="21" t="s">
        <v>184</v>
      </c>
      <c r="C10" s="155">
        <v>5</v>
      </c>
      <c r="D10" s="155"/>
      <c r="E10" s="155"/>
      <c r="F10" s="155">
        <v>5</v>
      </c>
      <c r="G10" s="155"/>
      <c r="H10" s="155"/>
      <c r="I10" s="155">
        <v>5</v>
      </c>
      <c r="J10" s="155"/>
      <c r="K10" s="155"/>
      <c r="L10" s="155">
        <v>5</v>
      </c>
      <c r="M10" s="155"/>
      <c r="N10" s="155"/>
      <c r="O10" s="155">
        <v>4</v>
      </c>
      <c r="P10" s="155"/>
      <c r="Q10" s="158"/>
    </row>
    <row r="11" spans="1:17" x14ac:dyDescent="0.25">
      <c r="A11" s="154"/>
      <c r="B11" s="22" t="s">
        <v>185</v>
      </c>
      <c r="C11" s="159">
        <v>2</v>
      </c>
      <c r="D11" s="159"/>
      <c r="E11" s="159"/>
      <c r="F11" s="160">
        <v>2</v>
      </c>
      <c r="G11" s="160"/>
      <c r="H11" s="160"/>
      <c r="I11" s="160">
        <v>2</v>
      </c>
      <c r="J11" s="160"/>
      <c r="K11" s="160"/>
      <c r="L11" s="160">
        <v>1</v>
      </c>
      <c r="M11" s="160"/>
      <c r="N11" s="160"/>
      <c r="O11" s="160">
        <v>0</v>
      </c>
      <c r="P11" s="160"/>
      <c r="Q11" s="161"/>
    </row>
    <row r="12" spans="1:17" s="11" customFormat="1" ht="16.5" thickBot="1" x14ac:dyDescent="0.3">
      <c r="A12" s="154"/>
      <c r="B12" s="23" t="s">
        <v>186</v>
      </c>
      <c r="C12" s="162">
        <f>200/5</f>
        <v>40</v>
      </c>
      <c r="D12" s="162"/>
      <c r="E12" s="162"/>
      <c r="F12" s="162">
        <f>200/5</f>
        <v>40</v>
      </c>
      <c r="G12" s="162"/>
      <c r="H12" s="162"/>
      <c r="I12" s="162">
        <f>200/5</f>
        <v>40</v>
      </c>
      <c r="J12" s="162"/>
      <c r="K12" s="162"/>
      <c r="L12" s="162">
        <f>100/5</f>
        <v>20</v>
      </c>
      <c r="M12" s="162"/>
      <c r="N12" s="162"/>
      <c r="O12" s="162">
        <v>0</v>
      </c>
      <c r="P12" s="162"/>
      <c r="Q12" s="163"/>
    </row>
    <row r="13" spans="1:17" s="11" customFormat="1" ht="16.5" thickBot="1" x14ac:dyDescent="0.3">
      <c r="A13" s="52"/>
      <c r="B13" s="48"/>
      <c r="C13" s="61"/>
      <c r="D13" s="61"/>
      <c r="E13" s="61"/>
      <c r="F13" s="61"/>
      <c r="G13" s="61"/>
      <c r="H13" s="61"/>
      <c r="I13" s="61"/>
      <c r="J13" s="61"/>
      <c r="K13" s="61"/>
      <c r="L13" s="61"/>
      <c r="M13" s="61"/>
      <c r="N13" s="61"/>
      <c r="O13" s="61"/>
      <c r="P13" s="61"/>
      <c r="Q13" s="61"/>
    </row>
    <row r="14" spans="1:17" x14ac:dyDescent="0.25">
      <c r="A14" s="156" t="s">
        <v>219</v>
      </c>
      <c r="B14" s="28" t="s">
        <v>183</v>
      </c>
      <c r="C14" s="30"/>
      <c r="D14" s="30"/>
      <c r="E14" s="30"/>
      <c r="F14" s="30"/>
      <c r="G14" s="30"/>
      <c r="H14" s="30"/>
      <c r="I14" s="30"/>
      <c r="J14" s="30"/>
      <c r="K14" s="30"/>
      <c r="L14" s="30"/>
      <c r="M14" s="30"/>
      <c r="N14" s="30"/>
      <c r="O14" s="30"/>
      <c r="P14" s="30"/>
      <c r="Q14" s="31"/>
    </row>
    <row r="15" spans="1:17" ht="16.5" thickBot="1" x14ac:dyDescent="0.3">
      <c r="A15" s="157"/>
      <c r="B15" s="32" t="s">
        <v>94</v>
      </c>
      <c r="C15" s="33" t="s">
        <v>106</v>
      </c>
      <c r="D15" s="34">
        <v>0</v>
      </c>
      <c r="E15" s="35" t="s">
        <v>207</v>
      </c>
      <c r="F15" s="33" t="s">
        <v>107</v>
      </c>
      <c r="G15" s="34">
        <v>0</v>
      </c>
      <c r="H15" s="35" t="s">
        <v>208</v>
      </c>
      <c r="I15" s="33" t="s">
        <v>108</v>
      </c>
      <c r="J15" s="34">
        <v>0</v>
      </c>
      <c r="K15" s="35" t="s">
        <v>209</v>
      </c>
      <c r="L15" s="33" t="s">
        <v>109</v>
      </c>
      <c r="M15" s="34">
        <v>0</v>
      </c>
      <c r="N15" s="37" t="s">
        <v>210</v>
      </c>
      <c r="O15" s="33" t="s">
        <v>109</v>
      </c>
      <c r="P15" s="34">
        <v>0</v>
      </c>
      <c r="Q15" s="62" t="s">
        <v>210</v>
      </c>
    </row>
    <row r="16" spans="1:17" ht="16.5" thickBot="1" x14ac:dyDescent="0.3">
      <c r="A16" s="157"/>
    </row>
    <row r="17" spans="1:17" x14ac:dyDescent="0.25">
      <c r="A17" s="157"/>
      <c r="B17" s="64" t="s">
        <v>232</v>
      </c>
      <c r="C17" s="65"/>
      <c r="D17" s="66"/>
      <c r="E17" s="67"/>
      <c r="F17" s="65"/>
      <c r="G17" s="66"/>
      <c r="H17" s="67"/>
      <c r="I17" s="65"/>
      <c r="J17" s="66"/>
      <c r="K17" s="67"/>
      <c r="L17" s="65"/>
      <c r="M17" s="66"/>
      <c r="N17" s="67"/>
      <c r="O17" s="65"/>
      <c r="P17" s="66"/>
      <c r="Q17" s="68"/>
    </row>
    <row r="18" spans="1:17" x14ac:dyDescent="0.25">
      <c r="A18" s="157"/>
      <c r="B18" s="69" t="s">
        <v>110</v>
      </c>
      <c r="C18" s="25" t="s">
        <v>111</v>
      </c>
      <c r="D18" s="24">
        <v>0</v>
      </c>
      <c r="E18" s="63" t="s">
        <v>211</v>
      </c>
      <c r="F18" s="25" t="s">
        <v>112</v>
      </c>
      <c r="G18" s="24">
        <v>0</v>
      </c>
      <c r="H18" s="63" t="s">
        <v>212</v>
      </c>
      <c r="I18" s="25" t="s">
        <v>112</v>
      </c>
      <c r="J18" s="24">
        <v>0</v>
      </c>
      <c r="K18" s="63" t="s">
        <v>213</v>
      </c>
      <c r="L18" s="25" t="s">
        <v>113</v>
      </c>
      <c r="M18" s="24">
        <v>0</v>
      </c>
      <c r="N18" s="63" t="s">
        <v>214</v>
      </c>
      <c r="O18" s="25" t="s">
        <v>113</v>
      </c>
      <c r="P18" s="24">
        <v>0</v>
      </c>
      <c r="Q18" s="70" t="s">
        <v>215</v>
      </c>
    </row>
    <row r="19" spans="1:17" ht="16.5" thickBot="1" x14ac:dyDescent="0.3">
      <c r="A19" s="157"/>
      <c r="B19" s="71" t="s">
        <v>114</v>
      </c>
      <c r="C19" s="33" t="s">
        <v>115</v>
      </c>
      <c r="D19" s="34">
        <v>0</v>
      </c>
      <c r="E19" s="72" t="s">
        <v>216</v>
      </c>
      <c r="F19" s="33" t="s">
        <v>116</v>
      </c>
      <c r="G19" s="34">
        <v>0</v>
      </c>
      <c r="H19" s="72" t="s">
        <v>217</v>
      </c>
      <c r="I19" s="33" t="s">
        <v>116</v>
      </c>
      <c r="J19" s="34">
        <v>0</v>
      </c>
      <c r="K19" s="72" t="s">
        <v>217</v>
      </c>
      <c r="L19" s="33" t="s">
        <v>117</v>
      </c>
      <c r="M19" s="34">
        <v>0</v>
      </c>
      <c r="N19" s="72" t="s">
        <v>218</v>
      </c>
      <c r="O19" s="33" t="s">
        <v>117</v>
      </c>
      <c r="P19" s="34">
        <v>0</v>
      </c>
      <c r="Q19" s="73" t="s">
        <v>215</v>
      </c>
    </row>
    <row r="20" spans="1:17" x14ac:dyDescent="0.25">
      <c r="A20" s="157"/>
      <c r="B20" s="21" t="s">
        <v>184</v>
      </c>
      <c r="C20" s="155">
        <v>3</v>
      </c>
      <c r="D20" s="155"/>
      <c r="E20" s="155"/>
      <c r="F20" s="155">
        <v>3</v>
      </c>
      <c r="G20" s="155"/>
      <c r="H20" s="155"/>
      <c r="I20" s="155">
        <v>3</v>
      </c>
      <c r="J20" s="155"/>
      <c r="K20" s="155"/>
      <c r="L20" s="155">
        <v>3</v>
      </c>
      <c r="M20" s="155"/>
      <c r="N20" s="155"/>
      <c r="O20" s="155">
        <v>3</v>
      </c>
      <c r="P20" s="155"/>
      <c r="Q20" s="155"/>
    </row>
    <row r="21" spans="1:17" x14ac:dyDescent="0.25">
      <c r="A21" s="157"/>
      <c r="B21" s="22" t="s">
        <v>185</v>
      </c>
      <c r="C21" s="159">
        <v>0</v>
      </c>
      <c r="D21" s="159"/>
      <c r="E21" s="159"/>
      <c r="F21" s="160">
        <v>0</v>
      </c>
      <c r="G21" s="160"/>
      <c r="H21" s="160"/>
      <c r="I21" s="160">
        <v>0</v>
      </c>
      <c r="J21" s="160"/>
      <c r="K21" s="160"/>
      <c r="L21" s="160">
        <v>0</v>
      </c>
      <c r="M21" s="160"/>
      <c r="N21" s="160"/>
      <c r="O21" s="160">
        <v>0</v>
      </c>
      <c r="P21" s="160"/>
      <c r="Q21" s="160"/>
    </row>
    <row r="22" spans="1:17" ht="16.5" thickBot="1" x14ac:dyDescent="0.3">
      <c r="A22" s="157"/>
      <c r="B22" s="23" t="s">
        <v>186</v>
      </c>
      <c r="C22" s="162">
        <v>0</v>
      </c>
      <c r="D22" s="162"/>
      <c r="E22" s="162"/>
      <c r="F22" s="162">
        <v>0</v>
      </c>
      <c r="G22" s="162"/>
      <c r="H22" s="162"/>
      <c r="I22" s="162">
        <v>0</v>
      </c>
      <c r="J22" s="162"/>
      <c r="K22" s="162"/>
      <c r="L22" s="162">
        <v>0</v>
      </c>
      <c r="M22" s="162"/>
      <c r="N22" s="162"/>
      <c r="O22" s="162">
        <v>0</v>
      </c>
      <c r="P22" s="162"/>
      <c r="Q22" s="162"/>
    </row>
    <row r="23" spans="1:17" ht="16.5" thickBot="1" x14ac:dyDescent="0.3">
      <c r="A23" s="15"/>
      <c r="B23" s="16"/>
      <c r="C23" s="16"/>
      <c r="D23" s="16"/>
      <c r="E23" s="16"/>
    </row>
    <row r="24" spans="1:17" x14ac:dyDescent="0.25">
      <c r="A24" s="164" t="s">
        <v>234</v>
      </c>
      <c r="B24" s="28" t="s">
        <v>183</v>
      </c>
      <c r="C24" s="30"/>
      <c r="D24" s="30"/>
      <c r="E24" s="30"/>
      <c r="F24" s="30"/>
      <c r="G24" s="30"/>
      <c r="H24" s="30"/>
      <c r="I24" s="30"/>
      <c r="J24" s="30"/>
      <c r="K24" s="30"/>
      <c r="L24" s="30"/>
      <c r="M24" s="30"/>
      <c r="N24" s="30"/>
      <c r="O24" s="30"/>
      <c r="P24" s="30"/>
      <c r="Q24" s="31"/>
    </row>
    <row r="25" spans="1:17" ht="16.5" thickBot="1" x14ac:dyDescent="0.3">
      <c r="A25" s="164"/>
      <c r="B25" s="32" t="s">
        <v>94</v>
      </c>
      <c r="C25" s="33" t="s">
        <v>221</v>
      </c>
      <c r="D25" s="34">
        <v>0</v>
      </c>
      <c r="E25" s="35" t="s">
        <v>220</v>
      </c>
      <c r="F25" s="33" t="s">
        <v>223</v>
      </c>
      <c r="G25" s="34">
        <v>0</v>
      </c>
      <c r="H25" s="35" t="s">
        <v>222</v>
      </c>
      <c r="I25" s="79" t="s">
        <v>224</v>
      </c>
      <c r="J25" s="80">
        <v>1</v>
      </c>
      <c r="K25" s="35" t="s">
        <v>225</v>
      </c>
      <c r="L25" s="79" t="s">
        <v>224</v>
      </c>
      <c r="M25" s="80">
        <v>1</v>
      </c>
      <c r="N25" s="35" t="s">
        <v>225</v>
      </c>
      <c r="O25" s="79" t="s">
        <v>224</v>
      </c>
      <c r="P25" s="80">
        <v>1</v>
      </c>
      <c r="Q25" s="35" t="s">
        <v>225</v>
      </c>
    </row>
    <row r="26" spans="1:17" ht="16.5" thickBot="1" x14ac:dyDescent="0.3">
      <c r="A26" s="164"/>
      <c r="B26" s="15"/>
      <c r="C26" s="15"/>
      <c r="D26" s="15"/>
      <c r="E26" s="15"/>
    </row>
    <row r="27" spans="1:17" x14ac:dyDescent="0.25">
      <c r="A27" s="164"/>
      <c r="B27" s="83" t="s">
        <v>233</v>
      </c>
      <c r="C27" s="84"/>
      <c r="D27" s="85"/>
      <c r="E27" s="86"/>
      <c r="F27" s="84"/>
      <c r="G27" s="85"/>
      <c r="H27" s="86"/>
      <c r="I27" s="84"/>
      <c r="J27" s="85"/>
      <c r="K27" s="86"/>
      <c r="L27" s="84"/>
      <c r="M27" s="85"/>
      <c r="N27" s="86"/>
      <c r="O27" s="84"/>
      <c r="P27" s="85"/>
      <c r="Q27" s="87"/>
    </row>
    <row r="28" spans="1:17" x14ac:dyDescent="0.25">
      <c r="A28" s="164"/>
      <c r="B28" s="88" t="s">
        <v>118</v>
      </c>
      <c r="C28" s="81" t="s">
        <v>119</v>
      </c>
      <c r="D28" s="89">
        <v>0</v>
      </c>
      <c r="E28" s="82" t="s">
        <v>226</v>
      </c>
      <c r="F28" s="81" t="s">
        <v>119</v>
      </c>
      <c r="G28" s="89">
        <v>0</v>
      </c>
      <c r="H28" s="82" t="s">
        <v>226</v>
      </c>
      <c r="I28" s="81" t="s">
        <v>120</v>
      </c>
      <c r="J28" s="89">
        <v>0</v>
      </c>
      <c r="K28" s="82" t="s">
        <v>227</v>
      </c>
      <c r="L28" s="81" t="s">
        <v>121</v>
      </c>
      <c r="M28" s="89">
        <v>0</v>
      </c>
      <c r="N28" s="82" t="s">
        <v>228</v>
      </c>
      <c r="O28" s="81" t="s">
        <v>122</v>
      </c>
      <c r="P28" s="89">
        <v>0</v>
      </c>
      <c r="Q28" s="90" t="s">
        <v>229</v>
      </c>
    </row>
    <row r="29" spans="1:17" ht="16.5" thickBot="1" x14ac:dyDescent="0.3">
      <c r="A29" s="164"/>
      <c r="B29" s="91" t="s">
        <v>123</v>
      </c>
      <c r="C29" s="92" t="s">
        <v>124</v>
      </c>
      <c r="D29" s="93">
        <v>0</v>
      </c>
      <c r="E29" s="94" t="s">
        <v>230</v>
      </c>
      <c r="F29" s="92" t="s">
        <v>124</v>
      </c>
      <c r="G29" s="93">
        <v>0</v>
      </c>
      <c r="H29" s="94" t="s">
        <v>231</v>
      </c>
      <c r="I29" s="92" t="s">
        <v>125</v>
      </c>
      <c r="J29" s="93">
        <v>0</v>
      </c>
      <c r="K29" s="94" t="s">
        <v>227</v>
      </c>
      <c r="L29" s="92" t="s">
        <v>125</v>
      </c>
      <c r="M29" s="93">
        <v>0</v>
      </c>
      <c r="N29" s="94" t="s">
        <v>227</v>
      </c>
      <c r="O29" s="92" t="s">
        <v>125</v>
      </c>
      <c r="P29" s="93">
        <v>0</v>
      </c>
      <c r="Q29" s="95" t="s">
        <v>229</v>
      </c>
    </row>
    <row r="30" spans="1:17" x14ac:dyDescent="0.25">
      <c r="A30" s="164"/>
      <c r="B30" s="21" t="s">
        <v>184</v>
      </c>
      <c r="C30" s="155">
        <v>3</v>
      </c>
      <c r="D30" s="155"/>
      <c r="E30" s="155"/>
      <c r="F30" s="155">
        <v>3</v>
      </c>
      <c r="G30" s="155"/>
      <c r="H30" s="155"/>
      <c r="I30" s="155">
        <v>3</v>
      </c>
      <c r="J30" s="155"/>
      <c r="K30" s="155"/>
      <c r="L30" s="155">
        <v>3</v>
      </c>
      <c r="M30" s="155"/>
      <c r="N30" s="155"/>
      <c r="O30" s="155">
        <v>3</v>
      </c>
      <c r="P30" s="155"/>
      <c r="Q30" s="155"/>
    </row>
    <row r="31" spans="1:17" x14ac:dyDescent="0.25">
      <c r="A31" s="164"/>
      <c r="B31" s="22" t="s">
        <v>185</v>
      </c>
      <c r="C31" s="159">
        <v>0</v>
      </c>
      <c r="D31" s="159"/>
      <c r="E31" s="159"/>
      <c r="F31" s="160">
        <v>0</v>
      </c>
      <c r="G31" s="160"/>
      <c r="H31" s="160"/>
      <c r="I31" s="160">
        <v>1</v>
      </c>
      <c r="J31" s="160"/>
      <c r="K31" s="160"/>
      <c r="L31" s="160">
        <v>1</v>
      </c>
      <c r="M31" s="160"/>
      <c r="N31" s="160"/>
      <c r="O31" s="160">
        <v>1</v>
      </c>
      <c r="P31" s="160"/>
      <c r="Q31" s="160"/>
    </row>
    <row r="32" spans="1:17" ht="16.5" thickBot="1" x14ac:dyDescent="0.3">
      <c r="A32" s="164"/>
      <c r="B32" s="23" t="s">
        <v>186</v>
      </c>
      <c r="C32" s="162">
        <v>0</v>
      </c>
      <c r="D32" s="162"/>
      <c r="E32" s="162"/>
      <c r="F32" s="162">
        <v>0</v>
      </c>
      <c r="G32" s="162"/>
      <c r="H32" s="162"/>
      <c r="I32" s="162">
        <f>100/3</f>
        <v>33.333333333333336</v>
      </c>
      <c r="J32" s="162"/>
      <c r="K32" s="162"/>
      <c r="L32" s="162">
        <f>100/3</f>
        <v>33.333333333333336</v>
      </c>
      <c r="M32" s="162"/>
      <c r="N32" s="162"/>
      <c r="O32" s="162">
        <f>100/3</f>
        <v>33.333333333333336</v>
      </c>
      <c r="P32" s="162"/>
      <c r="Q32" s="162"/>
    </row>
    <row r="33" spans="1:17" ht="16.5" thickBot="1" x14ac:dyDescent="0.3">
      <c r="A33" s="11"/>
    </row>
    <row r="34" spans="1:17" x14ac:dyDescent="0.25">
      <c r="A34" s="154" t="s">
        <v>255</v>
      </c>
      <c r="B34" s="98" t="s">
        <v>183</v>
      </c>
      <c r="C34" s="99"/>
      <c r="D34" s="99"/>
      <c r="E34" s="99"/>
      <c r="F34" s="30"/>
      <c r="G34" s="30"/>
      <c r="H34" s="30"/>
      <c r="I34" s="30"/>
      <c r="J34" s="30"/>
      <c r="K34" s="30"/>
      <c r="L34" s="30"/>
      <c r="M34" s="30"/>
      <c r="N34" s="30"/>
      <c r="O34" s="30"/>
      <c r="P34" s="30"/>
      <c r="Q34" s="31"/>
    </row>
    <row r="35" spans="1:17" ht="16.5" thickBot="1" x14ac:dyDescent="0.3">
      <c r="A35" s="154"/>
      <c r="B35" s="100" t="s">
        <v>94</v>
      </c>
      <c r="C35" s="101" t="s">
        <v>126</v>
      </c>
      <c r="D35" s="102">
        <v>0</v>
      </c>
      <c r="E35" s="35" t="s">
        <v>235</v>
      </c>
      <c r="F35" s="101" t="s">
        <v>127</v>
      </c>
      <c r="G35" s="102">
        <v>0</v>
      </c>
      <c r="H35" s="35" t="s">
        <v>236</v>
      </c>
      <c r="I35" s="101" t="s">
        <v>127</v>
      </c>
      <c r="J35" s="102">
        <v>0</v>
      </c>
      <c r="K35" s="35" t="s">
        <v>236</v>
      </c>
      <c r="L35" s="101" t="s">
        <v>128</v>
      </c>
      <c r="M35" s="102">
        <v>0</v>
      </c>
      <c r="N35" s="35" t="s">
        <v>237</v>
      </c>
      <c r="O35" s="102" t="s">
        <v>128</v>
      </c>
      <c r="P35" s="102">
        <v>0</v>
      </c>
      <c r="Q35" s="103" t="s">
        <v>237</v>
      </c>
    </row>
    <row r="36" spans="1:17" ht="16.5" thickBot="1" x14ac:dyDescent="0.3">
      <c r="A36" s="154"/>
      <c r="B36" s="14"/>
      <c r="C36" s="14"/>
      <c r="D36" s="14"/>
      <c r="E36" s="14"/>
    </row>
    <row r="37" spans="1:17" x14ac:dyDescent="0.25">
      <c r="A37" s="154"/>
      <c r="B37" s="107" t="s">
        <v>254</v>
      </c>
      <c r="C37" s="108"/>
      <c r="D37" s="109"/>
      <c r="E37" s="110"/>
      <c r="F37" s="108"/>
      <c r="G37" s="109"/>
      <c r="H37" s="110"/>
      <c r="I37" s="108"/>
      <c r="J37" s="109"/>
      <c r="K37" s="110"/>
      <c r="L37" s="108"/>
      <c r="M37" s="109"/>
      <c r="N37" s="110"/>
      <c r="O37" s="108"/>
      <c r="P37" s="109"/>
      <c r="Q37" s="111"/>
    </row>
    <row r="38" spans="1:17" ht="47.25" x14ac:dyDescent="0.25">
      <c r="A38" s="154"/>
      <c r="B38" s="112" t="s">
        <v>129</v>
      </c>
      <c r="C38" s="97" t="s">
        <v>42</v>
      </c>
      <c r="D38" s="113" t="s">
        <v>87</v>
      </c>
      <c r="E38" s="13" t="s">
        <v>42</v>
      </c>
      <c r="F38" s="97" t="s">
        <v>42</v>
      </c>
      <c r="G38" s="113" t="s">
        <v>87</v>
      </c>
      <c r="H38" s="12" t="s">
        <v>42</v>
      </c>
      <c r="I38" s="97" t="s">
        <v>130</v>
      </c>
      <c r="J38" s="113">
        <v>0</v>
      </c>
      <c r="K38" s="27" t="s">
        <v>238</v>
      </c>
      <c r="L38" s="97" t="s">
        <v>130</v>
      </c>
      <c r="M38" s="113">
        <v>0</v>
      </c>
      <c r="N38" s="27" t="s">
        <v>238</v>
      </c>
      <c r="O38" s="96" t="s">
        <v>131</v>
      </c>
      <c r="P38" s="114">
        <v>1</v>
      </c>
      <c r="Q38" s="115" t="s">
        <v>239</v>
      </c>
    </row>
    <row r="39" spans="1:17" ht="31.5" x14ac:dyDescent="0.25">
      <c r="A39" s="154"/>
      <c r="B39" s="112" t="s">
        <v>132</v>
      </c>
      <c r="C39" s="81" t="s">
        <v>133</v>
      </c>
      <c r="D39" s="116">
        <v>0</v>
      </c>
      <c r="E39" s="82" t="s">
        <v>240</v>
      </c>
      <c r="F39" s="81" t="s">
        <v>133</v>
      </c>
      <c r="G39" s="116">
        <v>0</v>
      </c>
      <c r="H39" s="82" t="s">
        <v>240</v>
      </c>
      <c r="I39" s="81" t="s">
        <v>133</v>
      </c>
      <c r="J39" s="116">
        <v>0</v>
      </c>
      <c r="K39" s="82" t="s">
        <v>240</v>
      </c>
      <c r="L39" s="97" t="s">
        <v>134</v>
      </c>
      <c r="M39" s="113">
        <v>0</v>
      </c>
      <c r="N39" s="27" t="s">
        <v>241</v>
      </c>
      <c r="O39" s="97" t="s">
        <v>135</v>
      </c>
      <c r="P39" s="113">
        <v>0</v>
      </c>
      <c r="Q39" s="115" t="s">
        <v>239</v>
      </c>
    </row>
    <row r="40" spans="1:17" ht="63" x14ac:dyDescent="0.25">
      <c r="A40" s="154"/>
      <c r="B40" s="112" t="s">
        <v>136</v>
      </c>
      <c r="C40" s="81" t="s">
        <v>42</v>
      </c>
      <c r="D40" s="116" t="s">
        <v>87</v>
      </c>
      <c r="E40" s="104" t="s">
        <v>42</v>
      </c>
      <c r="F40" s="81" t="s">
        <v>42</v>
      </c>
      <c r="G40" s="116" t="s">
        <v>87</v>
      </c>
      <c r="H40" s="104" t="s">
        <v>42</v>
      </c>
      <c r="I40" s="81" t="s">
        <v>137</v>
      </c>
      <c r="J40" s="116">
        <v>0</v>
      </c>
      <c r="K40" s="82" t="s">
        <v>242</v>
      </c>
      <c r="L40" s="105" t="s">
        <v>138</v>
      </c>
      <c r="M40" s="117">
        <v>1</v>
      </c>
      <c r="N40" s="104" t="s">
        <v>243</v>
      </c>
      <c r="O40" s="105" t="s">
        <v>138</v>
      </c>
      <c r="P40" s="117">
        <v>1</v>
      </c>
      <c r="Q40" s="115" t="s">
        <v>239</v>
      </c>
    </row>
    <row r="41" spans="1:17" x14ac:dyDescent="0.25">
      <c r="A41" s="154"/>
      <c r="B41" s="112" t="s">
        <v>139</v>
      </c>
      <c r="C41" s="97" t="s">
        <v>140</v>
      </c>
      <c r="D41" s="113">
        <v>0</v>
      </c>
      <c r="E41" s="27" t="s">
        <v>244</v>
      </c>
      <c r="F41" s="105" t="s">
        <v>141</v>
      </c>
      <c r="G41" s="117">
        <v>1</v>
      </c>
      <c r="H41" s="82" t="s">
        <v>245</v>
      </c>
      <c r="I41" s="105" t="s">
        <v>141</v>
      </c>
      <c r="J41" s="117">
        <v>1</v>
      </c>
      <c r="K41" s="82" t="s">
        <v>245</v>
      </c>
      <c r="L41" s="105" t="s">
        <v>141</v>
      </c>
      <c r="M41" s="117">
        <v>1</v>
      </c>
      <c r="N41" s="106" t="s">
        <v>246</v>
      </c>
      <c r="O41" s="96" t="s">
        <v>142</v>
      </c>
      <c r="P41" s="114">
        <v>1</v>
      </c>
      <c r="Q41" s="115" t="s">
        <v>239</v>
      </c>
    </row>
    <row r="42" spans="1:17" x14ac:dyDescent="0.25">
      <c r="A42" s="154"/>
      <c r="B42" s="112" t="s">
        <v>143</v>
      </c>
      <c r="C42" s="97" t="s">
        <v>144</v>
      </c>
      <c r="D42" s="113">
        <v>0</v>
      </c>
      <c r="E42" s="27" t="s">
        <v>244</v>
      </c>
      <c r="F42" s="81" t="s">
        <v>145</v>
      </c>
      <c r="G42" s="116">
        <v>0</v>
      </c>
      <c r="H42" s="82" t="s">
        <v>247</v>
      </c>
      <c r="I42" s="81" t="s">
        <v>145</v>
      </c>
      <c r="J42" s="116">
        <v>0</v>
      </c>
      <c r="K42" s="106" t="s">
        <v>247</v>
      </c>
      <c r="L42" s="105" t="s">
        <v>146</v>
      </c>
      <c r="M42" s="117">
        <v>1</v>
      </c>
      <c r="N42" s="82" t="s">
        <v>248</v>
      </c>
      <c r="O42" s="105" t="s">
        <v>146</v>
      </c>
      <c r="P42" s="117">
        <v>1</v>
      </c>
      <c r="Q42" s="115" t="s">
        <v>239</v>
      </c>
    </row>
    <row r="43" spans="1:17" ht="47.25" x14ac:dyDescent="0.25">
      <c r="A43" s="154"/>
      <c r="B43" s="112" t="s">
        <v>147</v>
      </c>
      <c r="C43" s="96" t="s">
        <v>148</v>
      </c>
      <c r="D43" s="114">
        <v>1</v>
      </c>
      <c r="E43" s="27" t="s">
        <v>249</v>
      </c>
      <c r="F43" s="96" t="s">
        <v>149</v>
      </c>
      <c r="G43" s="114">
        <v>1</v>
      </c>
      <c r="H43" s="27" t="s">
        <v>250</v>
      </c>
      <c r="I43" s="96" t="s">
        <v>149</v>
      </c>
      <c r="J43" s="114">
        <v>1</v>
      </c>
      <c r="K43" s="27" t="s">
        <v>250</v>
      </c>
      <c r="L43" s="97" t="s">
        <v>42</v>
      </c>
      <c r="M43" s="113" t="s">
        <v>87</v>
      </c>
      <c r="N43" s="13"/>
      <c r="O43" s="97" t="s">
        <v>42</v>
      </c>
      <c r="P43" s="113" t="s">
        <v>87</v>
      </c>
      <c r="Q43" s="118" t="s">
        <v>251</v>
      </c>
    </row>
    <row r="44" spans="1:17" ht="63.75" thickBot="1" x14ac:dyDescent="0.3">
      <c r="A44" s="154"/>
      <c r="B44" s="119" t="s">
        <v>150</v>
      </c>
      <c r="C44" s="101" t="s">
        <v>151</v>
      </c>
      <c r="D44" s="120">
        <v>0</v>
      </c>
      <c r="E44" s="37" t="s">
        <v>252</v>
      </c>
      <c r="F44" s="101" t="s">
        <v>152</v>
      </c>
      <c r="G44" s="120">
        <v>0</v>
      </c>
      <c r="H44" s="37" t="s">
        <v>253</v>
      </c>
      <c r="I44" s="101" t="s">
        <v>42</v>
      </c>
      <c r="J44" s="120" t="s">
        <v>87</v>
      </c>
      <c r="K44" s="121"/>
      <c r="L44" s="101" t="s">
        <v>42</v>
      </c>
      <c r="M44" s="120" t="s">
        <v>87</v>
      </c>
      <c r="N44" s="121"/>
      <c r="O44" s="101" t="s">
        <v>42</v>
      </c>
      <c r="P44" s="120" t="s">
        <v>87</v>
      </c>
      <c r="Q44" s="122" t="s">
        <v>42</v>
      </c>
    </row>
    <row r="45" spans="1:17" x14ac:dyDescent="0.25">
      <c r="A45" s="154"/>
      <c r="B45" s="21" t="s">
        <v>184</v>
      </c>
      <c r="C45" s="155">
        <v>6</v>
      </c>
      <c r="D45" s="155"/>
      <c r="E45" s="155"/>
      <c r="F45" s="155">
        <v>6</v>
      </c>
      <c r="G45" s="155"/>
      <c r="H45" s="155"/>
      <c r="I45" s="155">
        <v>7</v>
      </c>
      <c r="J45" s="155"/>
      <c r="K45" s="155"/>
      <c r="L45" s="155">
        <v>6</v>
      </c>
      <c r="M45" s="155"/>
      <c r="N45" s="155"/>
      <c r="O45" s="155">
        <v>6</v>
      </c>
      <c r="P45" s="155"/>
      <c r="Q45" s="155"/>
    </row>
    <row r="46" spans="1:17" x14ac:dyDescent="0.25">
      <c r="A46" s="154"/>
      <c r="B46" s="22" t="s">
        <v>185</v>
      </c>
      <c r="C46" s="159">
        <v>1</v>
      </c>
      <c r="D46" s="159"/>
      <c r="E46" s="159"/>
      <c r="F46" s="160">
        <v>2</v>
      </c>
      <c r="G46" s="160"/>
      <c r="H46" s="160"/>
      <c r="I46" s="160">
        <v>2</v>
      </c>
      <c r="J46" s="160"/>
      <c r="K46" s="160"/>
      <c r="L46" s="160">
        <v>3</v>
      </c>
      <c r="M46" s="160"/>
      <c r="N46" s="160"/>
      <c r="O46" s="160">
        <v>4</v>
      </c>
      <c r="P46" s="160"/>
      <c r="Q46" s="160"/>
    </row>
    <row r="47" spans="1:17" ht="16.5" thickBot="1" x14ac:dyDescent="0.3">
      <c r="A47" s="154"/>
      <c r="B47" s="23" t="s">
        <v>186</v>
      </c>
      <c r="C47" s="162">
        <f>100/6</f>
        <v>16.666666666666668</v>
      </c>
      <c r="D47" s="162"/>
      <c r="E47" s="162"/>
      <c r="F47" s="162">
        <f>200/6</f>
        <v>33.333333333333336</v>
      </c>
      <c r="G47" s="162"/>
      <c r="H47" s="162"/>
      <c r="I47" s="162">
        <f>200/7</f>
        <v>28.571428571428573</v>
      </c>
      <c r="J47" s="162"/>
      <c r="K47" s="162"/>
      <c r="L47" s="162">
        <f>300/6</f>
        <v>50</v>
      </c>
      <c r="M47" s="162"/>
      <c r="N47" s="162"/>
      <c r="O47" s="162">
        <f>400/6</f>
        <v>66.666666666666671</v>
      </c>
      <c r="P47" s="162"/>
      <c r="Q47" s="162"/>
    </row>
    <row r="48" spans="1:17" ht="16.5" thickBot="1" x14ac:dyDescent="0.3"/>
    <row r="49" spans="1:17" x14ac:dyDescent="0.25">
      <c r="A49" s="156" t="s">
        <v>262</v>
      </c>
      <c r="B49" s="28" t="s">
        <v>183</v>
      </c>
      <c r="C49" s="30"/>
      <c r="D49" s="30"/>
      <c r="E49" s="30"/>
      <c r="F49" s="30"/>
      <c r="G49" s="30"/>
      <c r="H49" s="30"/>
      <c r="I49" s="30"/>
      <c r="J49" s="30"/>
      <c r="K49" s="30"/>
      <c r="L49" s="30"/>
      <c r="M49" s="30"/>
      <c r="N49" s="30"/>
      <c r="O49" s="30"/>
      <c r="P49" s="30"/>
      <c r="Q49" s="31"/>
    </row>
    <row r="50" spans="1:17" ht="16.5" thickBot="1" x14ac:dyDescent="0.3">
      <c r="A50" s="156"/>
      <c r="B50" s="119" t="s">
        <v>94</v>
      </c>
      <c r="C50" s="101" t="s">
        <v>256</v>
      </c>
      <c r="D50" s="102">
        <v>0</v>
      </c>
      <c r="E50" s="37" t="s">
        <v>257</v>
      </c>
      <c r="F50" s="101" t="s">
        <v>256</v>
      </c>
      <c r="G50" s="102">
        <v>0</v>
      </c>
      <c r="H50" s="37" t="s">
        <v>257</v>
      </c>
      <c r="I50" s="101" t="s">
        <v>256</v>
      </c>
      <c r="J50" s="102">
        <v>0</v>
      </c>
      <c r="K50" s="37" t="s">
        <v>257</v>
      </c>
      <c r="L50" s="101" t="s">
        <v>256</v>
      </c>
      <c r="M50" s="102">
        <v>0</v>
      </c>
      <c r="N50" s="37" t="s">
        <v>257</v>
      </c>
      <c r="O50" s="101" t="s">
        <v>256</v>
      </c>
      <c r="P50" s="102">
        <v>0</v>
      </c>
      <c r="Q50" s="62" t="s">
        <v>257</v>
      </c>
    </row>
    <row r="51" spans="1:17" ht="16.5" thickBot="1" x14ac:dyDescent="0.3">
      <c r="A51" s="156"/>
    </row>
    <row r="52" spans="1:17" x14ac:dyDescent="0.25">
      <c r="A52" s="156"/>
      <c r="B52" s="83" t="s">
        <v>261</v>
      </c>
      <c r="C52" s="84"/>
      <c r="D52" s="85"/>
      <c r="E52" s="86"/>
      <c r="F52" s="84"/>
      <c r="G52" s="85"/>
      <c r="H52" s="86"/>
      <c r="I52" s="84"/>
      <c r="J52" s="85"/>
      <c r="K52" s="86"/>
      <c r="L52" s="84"/>
      <c r="M52" s="85"/>
      <c r="N52" s="86"/>
      <c r="O52" s="84"/>
      <c r="P52" s="85"/>
      <c r="Q52" s="87"/>
    </row>
    <row r="53" spans="1:17" ht="16.5" thickBot="1" x14ac:dyDescent="0.3">
      <c r="A53" s="156"/>
      <c r="B53" s="91" t="s">
        <v>153</v>
      </c>
      <c r="C53" s="92" t="s">
        <v>154</v>
      </c>
      <c r="D53" s="93">
        <v>0</v>
      </c>
      <c r="E53" s="94" t="s">
        <v>258</v>
      </c>
      <c r="F53" s="92" t="s">
        <v>154</v>
      </c>
      <c r="G53" s="93">
        <v>0</v>
      </c>
      <c r="H53" s="94" t="s">
        <v>258</v>
      </c>
      <c r="I53" s="92" t="s">
        <v>154</v>
      </c>
      <c r="J53" s="93">
        <v>0</v>
      </c>
      <c r="K53" s="94" t="s">
        <v>258</v>
      </c>
      <c r="L53" s="92" t="s">
        <v>154</v>
      </c>
      <c r="M53" s="93">
        <v>0</v>
      </c>
      <c r="N53" s="94" t="s">
        <v>259</v>
      </c>
      <c r="O53" s="92" t="s">
        <v>154</v>
      </c>
      <c r="P53" s="93">
        <v>0</v>
      </c>
      <c r="Q53" s="95" t="s">
        <v>260</v>
      </c>
    </row>
    <row r="54" spans="1:17" x14ac:dyDescent="0.25">
      <c r="A54" s="156"/>
      <c r="B54" s="21" t="s">
        <v>184</v>
      </c>
      <c r="C54" s="155">
        <v>2</v>
      </c>
      <c r="D54" s="155"/>
      <c r="E54" s="155"/>
      <c r="F54" s="155">
        <v>2</v>
      </c>
      <c r="G54" s="155"/>
      <c r="H54" s="155"/>
      <c r="I54" s="155">
        <v>2</v>
      </c>
      <c r="J54" s="155"/>
      <c r="K54" s="155"/>
      <c r="L54" s="155">
        <v>2</v>
      </c>
      <c r="M54" s="155"/>
      <c r="N54" s="155"/>
      <c r="O54" s="155">
        <v>2</v>
      </c>
      <c r="P54" s="155"/>
      <c r="Q54" s="155"/>
    </row>
    <row r="55" spans="1:17" x14ac:dyDescent="0.25">
      <c r="A55" s="156"/>
      <c r="B55" s="22" t="s">
        <v>185</v>
      </c>
      <c r="C55" s="159">
        <v>0</v>
      </c>
      <c r="D55" s="159"/>
      <c r="E55" s="159"/>
      <c r="F55" s="159">
        <v>0</v>
      </c>
      <c r="G55" s="159"/>
      <c r="H55" s="159"/>
      <c r="I55" s="159">
        <v>0</v>
      </c>
      <c r="J55" s="159"/>
      <c r="K55" s="159"/>
      <c r="L55" s="159">
        <v>0</v>
      </c>
      <c r="M55" s="159"/>
      <c r="N55" s="159"/>
      <c r="O55" s="159">
        <v>0</v>
      </c>
      <c r="P55" s="159"/>
      <c r="Q55" s="159"/>
    </row>
    <row r="56" spans="1:17" ht="16.5" thickBot="1" x14ac:dyDescent="0.3">
      <c r="A56" s="156"/>
      <c r="B56" s="23" t="s">
        <v>186</v>
      </c>
      <c r="C56" s="162">
        <v>0</v>
      </c>
      <c r="D56" s="162"/>
      <c r="E56" s="162"/>
      <c r="F56" s="162">
        <v>0</v>
      </c>
      <c r="G56" s="162"/>
      <c r="H56" s="162"/>
      <c r="I56" s="162">
        <v>0</v>
      </c>
      <c r="J56" s="162"/>
      <c r="K56" s="162"/>
      <c r="L56" s="162">
        <v>0</v>
      </c>
      <c r="M56" s="162"/>
      <c r="N56" s="162"/>
      <c r="O56" s="162">
        <v>0</v>
      </c>
      <c r="P56" s="162"/>
      <c r="Q56" s="162"/>
    </row>
    <row r="57" spans="1:17" ht="16.5" thickBot="1" x14ac:dyDescent="0.3"/>
    <row r="58" spans="1:17" x14ac:dyDescent="0.25">
      <c r="A58" s="156" t="s">
        <v>268</v>
      </c>
      <c r="B58" s="28" t="s">
        <v>183</v>
      </c>
      <c r="C58" s="30"/>
      <c r="D58" s="30"/>
      <c r="E58" s="30"/>
      <c r="F58" s="30"/>
      <c r="G58" s="30"/>
      <c r="H58" s="30"/>
      <c r="I58" s="30"/>
      <c r="J58" s="30"/>
      <c r="K58" s="30"/>
      <c r="L58" s="30"/>
      <c r="M58" s="30"/>
      <c r="N58" s="30"/>
      <c r="O58" s="30"/>
      <c r="P58" s="30"/>
      <c r="Q58" s="31"/>
    </row>
    <row r="59" spans="1:17" ht="16.5" thickBot="1" x14ac:dyDescent="0.3">
      <c r="A59" s="156"/>
      <c r="B59" s="119" t="s">
        <v>155</v>
      </c>
      <c r="C59" s="102" t="s">
        <v>156</v>
      </c>
      <c r="D59" s="102">
        <v>0</v>
      </c>
      <c r="E59" s="35" t="s">
        <v>263</v>
      </c>
      <c r="F59" s="102" t="s">
        <v>156</v>
      </c>
      <c r="G59" s="102">
        <v>0</v>
      </c>
      <c r="H59" s="35" t="s">
        <v>263</v>
      </c>
      <c r="I59" s="101" t="s">
        <v>156</v>
      </c>
      <c r="J59" s="102">
        <v>0</v>
      </c>
      <c r="K59" s="35" t="s">
        <v>263</v>
      </c>
      <c r="L59" s="101" t="s">
        <v>156</v>
      </c>
      <c r="M59" s="102">
        <v>0</v>
      </c>
      <c r="N59" s="35" t="s">
        <v>263</v>
      </c>
      <c r="O59" s="101" t="s">
        <v>156</v>
      </c>
      <c r="P59" s="102">
        <v>0</v>
      </c>
      <c r="Q59" s="103" t="s">
        <v>263</v>
      </c>
    </row>
    <row r="60" spans="1:17" ht="16.5" thickBot="1" x14ac:dyDescent="0.3">
      <c r="A60" s="156"/>
    </row>
    <row r="61" spans="1:17" x14ac:dyDescent="0.25">
      <c r="A61" s="156"/>
      <c r="B61" s="123" t="s">
        <v>272</v>
      </c>
      <c r="C61" s="84"/>
      <c r="D61" s="85"/>
      <c r="E61" s="86"/>
      <c r="F61" s="84"/>
      <c r="G61" s="85"/>
      <c r="H61" s="86"/>
      <c r="I61" s="85"/>
      <c r="J61" s="85"/>
      <c r="K61" s="85"/>
      <c r="L61" s="84"/>
      <c r="M61" s="85"/>
      <c r="N61" s="86"/>
      <c r="O61" s="84"/>
      <c r="P61" s="85"/>
      <c r="Q61" s="87"/>
    </row>
    <row r="62" spans="1:17" ht="16.5" thickBot="1" x14ac:dyDescent="0.3">
      <c r="A62" s="156"/>
      <c r="B62" s="124" t="s">
        <v>157</v>
      </c>
      <c r="C62" s="92" t="s">
        <v>158</v>
      </c>
      <c r="D62" s="93">
        <v>0</v>
      </c>
      <c r="E62" s="94" t="s">
        <v>264</v>
      </c>
      <c r="F62" s="92" t="s">
        <v>158</v>
      </c>
      <c r="G62" s="93">
        <v>0</v>
      </c>
      <c r="H62" s="94" t="s">
        <v>265</v>
      </c>
      <c r="I62" s="93" t="s">
        <v>159</v>
      </c>
      <c r="J62" s="93">
        <v>0</v>
      </c>
      <c r="K62" s="125" t="s">
        <v>265</v>
      </c>
      <c r="L62" s="92" t="s">
        <v>159</v>
      </c>
      <c r="M62" s="93">
        <v>0</v>
      </c>
      <c r="N62" s="94" t="s">
        <v>266</v>
      </c>
      <c r="O62" s="92" t="s">
        <v>160</v>
      </c>
      <c r="P62" s="93">
        <v>0</v>
      </c>
      <c r="Q62" s="95" t="s">
        <v>267</v>
      </c>
    </row>
    <row r="63" spans="1:17" x14ac:dyDescent="0.25">
      <c r="A63" s="156"/>
      <c r="B63" s="21" t="s">
        <v>184</v>
      </c>
      <c r="C63" s="155">
        <v>2</v>
      </c>
      <c r="D63" s="155"/>
      <c r="E63" s="155"/>
      <c r="F63" s="155">
        <v>2</v>
      </c>
      <c r="G63" s="155"/>
      <c r="H63" s="155"/>
      <c r="I63" s="155">
        <v>2</v>
      </c>
      <c r="J63" s="155"/>
      <c r="K63" s="155"/>
      <c r="L63" s="155">
        <v>2</v>
      </c>
      <c r="M63" s="155"/>
      <c r="N63" s="155"/>
      <c r="O63" s="155">
        <v>2</v>
      </c>
      <c r="P63" s="155"/>
      <c r="Q63" s="155"/>
    </row>
    <row r="64" spans="1:17" x14ac:dyDescent="0.25">
      <c r="A64" s="156"/>
      <c r="B64" s="22" t="s">
        <v>185</v>
      </c>
      <c r="C64" s="159">
        <v>0</v>
      </c>
      <c r="D64" s="159"/>
      <c r="E64" s="159"/>
      <c r="F64" s="159">
        <v>0</v>
      </c>
      <c r="G64" s="159"/>
      <c r="H64" s="159"/>
      <c r="I64" s="159">
        <v>0</v>
      </c>
      <c r="J64" s="159"/>
      <c r="K64" s="159"/>
      <c r="L64" s="159">
        <v>0</v>
      </c>
      <c r="M64" s="159"/>
      <c r="N64" s="159"/>
      <c r="O64" s="159">
        <v>0</v>
      </c>
      <c r="P64" s="159"/>
      <c r="Q64" s="159"/>
    </row>
    <row r="65" spans="1:17" ht="16.5" thickBot="1" x14ac:dyDescent="0.3">
      <c r="A65" s="156"/>
      <c r="B65" s="23" t="s">
        <v>186</v>
      </c>
      <c r="C65" s="162">
        <v>0</v>
      </c>
      <c r="D65" s="162"/>
      <c r="E65" s="162"/>
      <c r="F65" s="162">
        <v>0</v>
      </c>
      <c r="G65" s="162"/>
      <c r="H65" s="162"/>
      <c r="I65" s="162">
        <v>0</v>
      </c>
      <c r="J65" s="162"/>
      <c r="K65" s="162"/>
      <c r="L65" s="162">
        <v>0</v>
      </c>
      <c r="M65" s="162"/>
      <c r="N65" s="162"/>
      <c r="O65" s="162">
        <v>0</v>
      </c>
      <c r="P65" s="162"/>
      <c r="Q65" s="162"/>
    </row>
    <row r="66" spans="1:17" ht="16.5" thickBot="1" x14ac:dyDescent="0.3"/>
    <row r="67" spans="1:17" x14ac:dyDescent="0.25">
      <c r="A67" s="156" t="s">
        <v>273</v>
      </c>
      <c r="B67" s="28" t="s">
        <v>270</v>
      </c>
      <c r="C67" s="30"/>
      <c r="D67" s="30"/>
      <c r="E67" s="30"/>
      <c r="F67" s="30"/>
      <c r="G67" s="30"/>
      <c r="H67" s="30"/>
      <c r="I67" s="30"/>
      <c r="J67" s="30"/>
      <c r="K67" s="30"/>
      <c r="L67" s="30"/>
      <c r="M67" s="30"/>
      <c r="N67" s="30"/>
      <c r="O67" s="30"/>
      <c r="P67" s="30"/>
      <c r="Q67" s="31"/>
    </row>
    <row r="68" spans="1:17" ht="16.5" thickBot="1" x14ac:dyDescent="0.3">
      <c r="A68" s="156"/>
      <c r="B68" s="100" t="s">
        <v>94</v>
      </c>
      <c r="C68" s="126" t="s">
        <v>161</v>
      </c>
      <c r="D68" s="127">
        <v>1</v>
      </c>
      <c r="E68" s="37" t="s">
        <v>269</v>
      </c>
      <c r="F68" s="126" t="s">
        <v>161</v>
      </c>
      <c r="G68" s="127">
        <v>1</v>
      </c>
      <c r="H68" s="37" t="s">
        <v>269</v>
      </c>
      <c r="I68" s="126" t="s">
        <v>161</v>
      </c>
      <c r="J68" s="127">
        <v>1</v>
      </c>
      <c r="K68" s="37" t="s">
        <v>269</v>
      </c>
      <c r="L68" s="126" t="s">
        <v>161</v>
      </c>
      <c r="M68" s="127">
        <v>1</v>
      </c>
      <c r="N68" s="37" t="s">
        <v>269</v>
      </c>
      <c r="O68" s="126" t="s">
        <v>161</v>
      </c>
      <c r="P68" s="127">
        <v>1</v>
      </c>
      <c r="Q68" s="62" t="s">
        <v>269</v>
      </c>
    </row>
    <row r="69" spans="1:17" ht="16.5" thickBot="1" x14ac:dyDescent="0.3">
      <c r="A69" s="156"/>
    </row>
    <row r="70" spans="1:17" x14ac:dyDescent="0.25">
      <c r="A70" s="156"/>
      <c r="B70" s="128" t="s">
        <v>261</v>
      </c>
      <c r="C70" s="84"/>
      <c r="D70" s="85"/>
      <c r="E70" s="86"/>
      <c r="F70" s="84"/>
      <c r="G70" s="85"/>
      <c r="H70" s="86"/>
      <c r="I70" s="84"/>
      <c r="J70" s="85"/>
      <c r="K70" s="86"/>
      <c r="L70" s="84"/>
      <c r="M70" s="85"/>
      <c r="N70" s="86"/>
      <c r="O70" s="84"/>
      <c r="P70" s="85"/>
      <c r="Q70" s="87"/>
    </row>
    <row r="71" spans="1:17" ht="16.5" thickBot="1" x14ac:dyDescent="0.3">
      <c r="A71" s="156"/>
      <c r="B71" s="124" t="s">
        <v>162</v>
      </c>
      <c r="C71" s="92" t="s">
        <v>163</v>
      </c>
      <c r="D71" s="93">
        <v>0</v>
      </c>
      <c r="E71" s="94" t="s">
        <v>271</v>
      </c>
      <c r="F71" s="92" t="s">
        <v>163</v>
      </c>
      <c r="G71" s="93">
        <v>0</v>
      </c>
      <c r="H71" s="94" t="s">
        <v>271</v>
      </c>
      <c r="I71" s="92" t="s">
        <v>163</v>
      </c>
      <c r="J71" s="93">
        <v>0</v>
      </c>
      <c r="K71" s="94" t="s">
        <v>271</v>
      </c>
      <c r="L71" s="92" t="s">
        <v>163</v>
      </c>
      <c r="M71" s="93">
        <v>0</v>
      </c>
      <c r="N71" s="94" t="s">
        <v>271</v>
      </c>
      <c r="O71" s="92" t="s">
        <v>163</v>
      </c>
      <c r="P71" s="93">
        <v>0</v>
      </c>
      <c r="Q71" s="95" t="s">
        <v>271</v>
      </c>
    </row>
    <row r="72" spans="1:17" x14ac:dyDescent="0.25">
      <c r="A72" s="156"/>
      <c r="B72" s="21" t="s">
        <v>184</v>
      </c>
      <c r="C72" s="155">
        <v>2</v>
      </c>
      <c r="D72" s="155"/>
      <c r="E72" s="155"/>
      <c r="F72" s="155">
        <v>2</v>
      </c>
      <c r="G72" s="155"/>
      <c r="H72" s="155"/>
      <c r="I72" s="155">
        <v>2</v>
      </c>
      <c r="J72" s="155"/>
      <c r="K72" s="155"/>
      <c r="L72" s="155">
        <v>2</v>
      </c>
      <c r="M72" s="155"/>
      <c r="N72" s="155"/>
      <c r="O72" s="155">
        <v>2</v>
      </c>
      <c r="P72" s="155"/>
      <c r="Q72" s="155"/>
    </row>
    <row r="73" spans="1:17" x14ac:dyDescent="0.25">
      <c r="A73" s="156"/>
      <c r="B73" s="22" t="s">
        <v>185</v>
      </c>
      <c r="C73" s="159">
        <v>1</v>
      </c>
      <c r="D73" s="159"/>
      <c r="E73" s="159"/>
      <c r="F73" s="159">
        <v>1</v>
      </c>
      <c r="G73" s="159"/>
      <c r="H73" s="159"/>
      <c r="I73" s="159">
        <v>1</v>
      </c>
      <c r="J73" s="159"/>
      <c r="K73" s="159"/>
      <c r="L73" s="159">
        <v>1</v>
      </c>
      <c r="M73" s="159"/>
      <c r="N73" s="159"/>
      <c r="O73" s="159">
        <v>1</v>
      </c>
      <c r="P73" s="159"/>
      <c r="Q73" s="159"/>
    </row>
    <row r="74" spans="1:17" ht="16.5" thickBot="1" x14ac:dyDescent="0.3">
      <c r="A74" s="156"/>
      <c r="B74" s="23" t="s">
        <v>186</v>
      </c>
      <c r="C74" s="162">
        <v>50</v>
      </c>
      <c r="D74" s="162"/>
      <c r="E74" s="162"/>
      <c r="F74" s="162">
        <v>50</v>
      </c>
      <c r="G74" s="162"/>
      <c r="H74" s="162"/>
      <c r="I74" s="162">
        <v>50</v>
      </c>
      <c r="J74" s="162"/>
      <c r="K74" s="162"/>
      <c r="L74" s="162">
        <v>50</v>
      </c>
      <c r="M74" s="162"/>
      <c r="N74" s="162"/>
      <c r="O74" s="162">
        <v>50</v>
      </c>
      <c r="P74" s="162"/>
      <c r="Q74" s="162"/>
    </row>
    <row r="75" spans="1:17" ht="16.5" thickBot="1" x14ac:dyDescent="0.3"/>
    <row r="76" spans="1:17" x14ac:dyDescent="0.25">
      <c r="A76" s="156" t="s">
        <v>289</v>
      </c>
      <c r="B76" s="28" t="s">
        <v>183</v>
      </c>
      <c r="C76" s="30"/>
      <c r="D76" s="30"/>
      <c r="E76" s="30"/>
      <c r="F76" s="30"/>
      <c r="G76" s="30"/>
      <c r="H76" s="30"/>
      <c r="I76" s="30"/>
      <c r="J76" s="30"/>
      <c r="K76" s="30"/>
      <c r="L76" s="30"/>
      <c r="M76" s="30"/>
      <c r="N76" s="30"/>
      <c r="O76" s="30"/>
      <c r="P76" s="30"/>
      <c r="Q76" s="31"/>
    </row>
    <row r="77" spans="1:17" ht="16.5" thickBot="1" x14ac:dyDescent="0.3">
      <c r="A77" s="156"/>
      <c r="B77" s="129" t="s">
        <v>94</v>
      </c>
      <c r="C77" s="130" t="s">
        <v>164</v>
      </c>
      <c r="D77" s="131">
        <v>0</v>
      </c>
      <c r="E77" s="132" t="s">
        <v>274</v>
      </c>
      <c r="F77" s="133" t="s">
        <v>165</v>
      </c>
      <c r="G77" s="134">
        <v>1</v>
      </c>
      <c r="H77" s="132" t="s">
        <v>275</v>
      </c>
      <c r="I77" s="130" t="s">
        <v>166</v>
      </c>
      <c r="J77" s="131">
        <v>0</v>
      </c>
      <c r="K77" s="132" t="s">
        <v>276</v>
      </c>
      <c r="L77" s="130" t="s">
        <v>167</v>
      </c>
      <c r="M77" s="131">
        <v>0</v>
      </c>
      <c r="N77" s="132" t="s">
        <v>277</v>
      </c>
      <c r="O77" s="130" t="s">
        <v>168</v>
      </c>
      <c r="P77" s="131">
        <v>0</v>
      </c>
      <c r="Q77" s="135" t="s">
        <v>278</v>
      </c>
    </row>
    <row r="78" spans="1:17" ht="16.5" thickBot="1" x14ac:dyDescent="0.3">
      <c r="A78" s="156"/>
    </row>
    <row r="79" spans="1:17" x14ac:dyDescent="0.25">
      <c r="A79" s="156"/>
      <c r="B79" s="123" t="s">
        <v>261</v>
      </c>
      <c r="C79" s="84"/>
      <c r="D79" s="85"/>
      <c r="E79" s="86"/>
      <c r="F79" s="84"/>
      <c r="G79" s="85"/>
      <c r="H79" s="86"/>
      <c r="I79" s="84"/>
      <c r="J79" s="136"/>
      <c r="K79" s="86"/>
      <c r="L79" s="84"/>
      <c r="M79" s="85"/>
      <c r="N79" s="86"/>
      <c r="O79" s="84"/>
      <c r="P79" s="136"/>
      <c r="Q79" s="87"/>
    </row>
    <row r="80" spans="1:17" x14ac:dyDescent="0.25">
      <c r="A80" s="156"/>
      <c r="B80" s="137" t="s">
        <v>169</v>
      </c>
      <c r="C80" s="81" t="s">
        <v>170</v>
      </c>
      <c r="D80" s="89">
        <v>0</v>
      </c>
      <c r="E80" s="82" t="s">
        <v>279</v>
      </c>
      <c r="F80" s="81" t="s">
        <v>171</v>
      </c>
      <c r="G80" s="89">
        <v>0</v>
      </c>
      <c r="H80" s="104" t="s">
        <v>280</v>
      </c>
      <c r="I80" s="81" t="s">
        <v>172</v>
      </c>
      <c r="J80" s="116">
        <v>0</v>
      </c>
      <c r="K80" s="82" t="s">
        <v>281</v>
      </c>
      <c r="L80" s="81" t="s">
        <v>173</v>
      </c>
      <c r="M80" s="89">
        <v>0</v>
      </c>
      <c r="N80" s="82" t="s">
        <v>282</v>
      </c>
      <c r="O80" s="81" t="s">
        <v>174</v>
      </c>
      <c r="P80" s="116">
        <v>0</v>
      </c>
      <c r="Q80" s="90" t="s">
        <v>283</v>
      </c>
    </row>
    <row r="81" spans="1:17" ht="16.5" thickBot="1" x14ac:dyDescent="0.3">
      <c r="A81" s="156"/>
      <c r="B81" s="124" t="s">
        <v>175</v>
      </c>
      <c r="C81" s="92" t="s">
        <v>176</v>
      </c>
      <c r="D81" s="93">
        <v>0</v>
      </c>
      <c r="E81" s="94" t="s">
        <v>284</v>
      </c>
      <c r="F81" s="92" t="s">
        <v>177</v>
      </c>
      <c r="G81" s="93">
        <v>0</v>
      </c>
      <c r="H81" s="94" t="s">
        <v>285</v>
      </c>
      <c r="I81" s="92" t="s">
        <v>178</v>
      </c>
      <c r="J81" s="138">
        <v>0</v>
      </c>
      <c r="K81" s="139" t="s">
        <v>286</v>
      </c>
      <c r="L81" s="140" t="s">
        <v>179</v>
      </c>
      <c r="M81" s="141">
        <v>1</v>
      </c>
      <c r="N81" s="139" t="s">
        <v>287</v>
      </c>
      <c r="O81" s="92" t="s">
        <v>180</v>
      </c>
      <c r="P81" s="138">
        <v>0</v>
      </c>
      <c r="Q81" s="95" t="s">
        <v>288</v>
      </c>
    </row>
    <row r="82" spans="1:17" x14ac:dyDescent="0.25">
      <c r="A82" s="156"/>
      <c r="B82" s="21" t="s">
        <v>184</v>
      </c>
      <c r="C82" s="155">
        <v>3</v>
      </c>
      <c r="D82" s="155"/>
      <c r="E82" s="155"/>
      <c r="F82" s="155">
        <v>3</v>
      </c>
      <c r="G82" s="155"/>
      <c r="H82" s="155"/>
      <c r="I82" s="155">
        <v>3</v>
      </c>
      <c r="J82" s="155"/>
      <c r="K82" s="155"/>
      <c r="L82" s="155">
        <v>3</v>
      </c>
      <c r="M82" s="155"/>
      <c r="N82" s="155"/>
      <c r="O82" s="155">
        <v>3</v>
      </c>
      <c r="P82" s="155"/>
      <c r="Q82" s="155"/>
    </row>
    <row r="83" spans="1:17" x14ac:dyDescent="0.25">
      <c r="A83" s="156"/>
      <c r="B83" s="22" t="s">
        <v>185</v>
      </c>
      <c r="C83" s="159">
        <v>0</v>
      </c>
      <c r="D83" s="159"/>
      <c r="E83" s="159"/>
      <c r="F83" s="159">
        <v>1</v>
      </c>
      <c r="G83" s="159"/>
      <c r="H83" s="159"/>
      <c r="I83" s="159">
        <v>0</v>
      </c>
      <c r="J83" s="159"/>
      <c r="K83" s="159"/>
      <c r="L83" s="159">
        <v>1</v>
      </c>
      <c r="M83" s="159"/>
      <c r="N83" s="159"/>
      <c r="O83" s="159">
        <v>0</v>
      </c>
      <c r="P83" s="159"/>
      <c r="Q83" s="159"/>
    </row>
    <row r="84" spans="1:17" ht="16.5" thickBot="1" x14ac:dyDescent="0.3">
      <c r="A84" s="156"/>
      <c r="B84" s="23" t="s">
        <v>186</v>
      </c>
      <c r="C84" s="162">
        <v>0</v>
      </c>
      <c r="D84" s="162"/>
      <c r="E84" s="162"/>
      <c r="F84" s="162">
        <v>33.33</v>
      </c>
      <c r="G84" s="162"/>
      <c r="H84" s="162"/>
      <c r="I84" s="162">
        <v>0</v>
      </c>
      <c r="J84" s="162"/>
      <c r="K84" s="162"/>
      <c r="L84" s="162">
        <v>33.33</v>
      </c>
      <c r="M84" s="162"/>
      <c r="N84" s="162"/>
      <c r="O84" s="162">
        <v>0</v>
      </c>
      <c r="P84" s="162"/>
      <c r="Q84" s="162"/>
    </row>
    <row r="86" spans="1:17" x14ac:dyDescent="0.25">
      <c r="F86">
        <v>0</v>
      </c>
    </row>
    <row r="87" spans="1:17" x14ac:dyDescent="0.25">
      <c r="F87">
        <v>33.33</v>
      </c>
    </row>
  </sheetData>
  <mergeCells count="128">
    <mergeCell ref="O84:Q84"/>
    <mergeCell ref="O82:Q82"/>
    <mergeCell ref="C83:E83"/>
    <mergeCell ref="F83:H83"/>
    <mergeCell ref="I83:K83"/>
    <mergeCell ref="L83:N83"/>
    <mergeCell ref="O83:Q83"/>
    <mergeCell ref="A67:A74"/>
    <mergeCell ref="C82:E82"/>
    <mergeCell ref="F82:H82"/>
    <mergeCell ref="I82:K82"/>
    <mergeCell ref="L82:N82"/>
    <mergeCell ref="A76:A84"/>
    <mergeCell ref="C74:E74"/>
    <mergeCell ref="F74:H74"/>
    <mergeCell ref="I74:K74"/>
    <mergeCell ref="L74:N74"/>
    <mergeCell ref="C84:E84"/>
    <mergeCell ref="F84:H84"/>
    <mergeCell ref="I84:K84"/>
    <mergeCell ref="L84:N84"/>
    <mergeCell ref="O65:Q65"/>
    <mergeCell ref="O63:Q63"/>
    <mergeCell ref="C64:E64"/>
    <mergeCell ref="F64:H64"/>
    <mergeCell ref="I64:K64"/>
    <mergeCell ref="L64:N64"/>
    <mergeCell ref="O64:Q64"/>
    <mergeCell ref="O74:Q74"/>
    <mergeCell ref="C73:E73"/>
    <mergeCell ref="F73:H73"/>
    <mergeCell ref="I73:K73"/>
    <mergeCell ref="L73:N73"/>
    <mergeCell ref="O73:Q73"/>
    <mergeCell ref="C72:E72"/>
    <mergeCell ref="F72:H72"/>
    <mergeCell ref="I72:K72"/>
    <mergeCell ref="L72:N72"/>
    <mergeCell ref="O72:Q72"/>
    <mergeCell ref="A49:A56"/>
    <mergeCell ref="C63:E63"/>
    <mergeCell ref="F63:H63"/>
    <mergeCell ref="I63:K63"/>
    <mergeCell ref="L63:N63"/>
    <mergeCell ref="A58:A65"/>
    <mergeCell ref="C56:E56"/>
    <mergeCell ref="F56:H56"/>
    <mergeCell ref="I56:K56"/>
    <mergeCell ref="L56:N56"/>
    <mergeCell ref="C65:E65"/>
    <mergeCell ref="F65:H65"/>
    <mergeCell ref="I65:K65"/>
    <mergeCell ref="L65:N65"/>
    <mergeCell ref="C46:E46"/>
    <mergeCell ref="F46:H46"/>
    <mergeCell ref="I46:K46"/>
    <mergeCell ref="L46:N46"/>
    <mergeCell ref="O46:Q46"/>
    <mergeCell ref="O56:Q56"/>
    <mergeCell ref="C55:E55"/>
    <mergeCell ref="F55:H55"/>
    <mergeCell ref="I55:K55"/>
    <mergeCell ref="L55:N55"/>
    <mergeCell ref="O55:Q55"/>
    <mergeCell ref="C54:E54"/>
    <mergeCell ref="F54:H54"/>
    <mergeCell ref="I54:K54"/>
    <mergeCell ref="L54:N54"/>
    <mergeCell ref="O54:Q54"/>
    <mergeCell ref="A24:A32"/>
    <mergeCell ref="C45:E45"/>
    <mergeCell ref="F45:H45"/>
    <mergeCell ref="I45:K45"/>
    <mergeCell ref="L45:N45"/>
    <mergeCell ref="O45:Q45"/>
    <mergeCell ref="A34:A47"/>
    <mergeCell ref="I30:K30"/>
    <mergeCell ref="L30:N30"/>
    <mergeCell ref="O30:Q30"/>
    <mergeCell ref="C31:E31"/>
    <mergeCell ref="F31:H31"/>
    <mergeCell ref="I31:K31"/>
    <mergeCell ref="L31:N31"/>
    <mergeCell ref="O31:Q31"/>
    <mergeCell ref="C30:E30"/>
    <mergeCell ref="F30:H30"/>
    <mergeCell ref="C32:E32"/>
    <mergeCell ref="F32:H32"/>
    <mergeCell ref="C47:E47"/>
    <mergeCell ref="F47:H47"/>
    <mergeCell ref="I47:K47"/>
    <mergeCell ref="L47:N47"/>
    <mergeCell ref="O47:Q47"/>
    <mergeCell ref="C22:E22"/>
    <mergeCell ref="F22:H22"/>
    <mergeCell ref="I22:K22"/>
    <mergeCell ref="L22:N22"/>
    <mergeCell ref="O22:Q22"/>
    <mergeCell ref="I12:K12"/>
    <mergeCell ref="L12:N12"/>
    <mergeCell ref="O12:Q12"/>
    <mergeCell ref="I32:K32"/>
    <mergeCell ref="L32:N32"/>
    <mergeCell ref="O32:Q32"/>
    <mergeCell ref="A2:A12"/>
    <mergeCell ref="C20:E20"/>
    <mergeCell ref="F20:H20"/>
    <mergeCell ref="I20:K20"/>
    <mergeCell ref="L20:N20"/>
    <mergeCell ref="O20:Q20"/>
    <mergeCell ref="A14:A22"/>
    <mergeCell ref="O10:Q10"/>
    <mergeCell ref="C11:E11"/>
    <mergeCell ref="F11:H11"/>
    <mergeCell ref="I11:K11"/>
    <mergeCell ref="L11:N11"/>
    <mergeCell ref="O11:Q11"/>
    <mergeCell ref="C10:E10"/>
    <mergeCell ref="F10:H10"/>
    <mergeCell ref="I10:K10"/>
    <mergeCell ref="L10:N10"/>
    <mergeCell ref="C12:E12"/>
    <mergeCell ref="F12:H12"/>
    <mergeCell ref="C21:E21"/>
    <mergeCell ref="F21:H21"/>
    <mergeCell ref="I21:K21"/>
    <mergeCell ref="L21:N21"/>
    <mergeCell ref="O21:Q21"/>
  </mergeCells>
  <hyperlinks>
    <hyperlink ref="Q3" r:id="rId1" xr:uid="{6A2BD01C-C87D-0C4A-90AA-183A5B12336F}"/>
    <hyperlink ref="E3" r:id="rId2" xr:uid="{1CE71575-EB6A-D445-A3AF-499ADD1EB8AF}"/>
    <hyperlink ref="H3" r:id="rId3" xr:uid="{402F10C6-0E25-9C43-89BE-49C33DC147A1}"/>
    <hyperlink ref="K3" r:id="rId4" xr:uid="{C7DBC4E4-8766-AD40-BCEC-71A4156D8749}"/>
    <hyperlink ref="N3" r:id="rId5" xr:uid="{B39BC32F-38C8-9144-BCA0-531754D8FB4C}"/>
    <hyperlink ref="E6" r:id="rId6" location=":~:text=%2D%20D%C3%A1se%20por%20designado%20a%20partir,N%C2%BA%2014.094.441)." xr:uid="{9FEC0E69-5CCE-2E4A-8ECE-56B050523B7A}"/>
    <hyperlink ref="H6" r:id="rId7" location=":~:text=%2D%20D%C3%A1se%20por%20designado%20a%20partir,N%C2%BA%2014.094.441)." xr:uid="{B3E9B165-ECCB-E94B-8AC3-EB498F7EA37F}"/>
    <hyperlink ref="K6" r:id="rId8" location=":~:text=%2D%20D%C3%A1se%20por%20designado%20a%20partir,N%C2%BA%2014.094.441)." xr:uid="{DB32AE42-1DDA-A54D-B5EC-2EAC12E7774A}"/>
    <hyperlink ref="N6" r:id="rId9" xr:uid="{B97F6137-4320-5A4B-B16E-84D95ECD6D71}"/>
    <hyperlink ref="Q6" r:id="rId10" xr:uid="{1E07A9AB-FD2F-7245-BD4B-209A6265D78C}"/>
    <hyperlink ref="N7" r:id="rId11" xr:uid="{80B2C677-78BD-584C-94FC-02647952D691}"/>
    <hyperlink ref="E7" r:id="rId12" xr:uid="{D14469F3-A0AB-224D-B7D9-766E374A7D87}"/>
    <hyperlink ref="H7" r:id="rId13" xr:uid="{8F281E5E-EBDF-FE43-990B-CF5CD6E7AC8F}"/>
    <hyperlink ref="K7" r:id="rId14" xr:uid="{BC43C4BD-5500-864A-A4AD-7BEB192AA1E1}"/>
    <hyperlink ref="Q7" r:id="rId15" location=":~:text=%2D%20Desígnase%2C%20a%20partir%20del%2011,Juan%20Erardo%20BATTALEME%20MARTINEZ%20(D.N.I." xr:uid="{A115FA54-85F1-424E-80D7-25CE052C7479}"/>
    <hyperlink ref="N8" r:id="rId16" xr:uid="{9887C126-71F8-B34E-AFF6-2957B5746AA2}"/>
    <hyperlink ref="E8" r:id="rId17" xr:uid="{566CD5DC-EF22-124A-867B-3C0F263D0838}"/>
    <hyperlink ref="H8" r:id="rId18" xr:uid="{BE070CAC-2A9A-7646-93FD-DC4F9AA4D82F}"/>
    <hyperlink ref="K8" r:id="rId19" xr:uid="{091AEE74-0A76-D444-BC0C-A26D3C6ACA4A}"/>
    <hyperlink ref="Q8" r:id="rId20" xr:uid="{D1E47BBE-70AD-8A42-B8E6-A2A5D3B0D6BE}"/>
    <hyperlink ref="E9" r:id="rId21" xr:uid="{DBDBFC2A-F10E-D545-8B7E-5F91958E545E}"/>
    <hyperlink ref="H9" r:id="rId22" xr:uid="{89621784-AAB7-4341-96A7-99FB1F66A956}"/>
    <hyperlink ref="K9" r:id="rId23" xr:uid="{7C44CAE9-12C1-2848-AF00-5538B98F02A0}"/>
    <hyperlink ref="N9" r:id="rId24" xr:uid="{155F85A8-9168-8946-862D-84D4001F0866}"/>
    <hyperlink ref="E15" r:id="rId25" xr:uid="{58D20CA0-128F-1A42-8BE7-129C24941F4D}"/>
    <hyperlink ref="H15" r:id="rId26" xr:uid="{4555E099-1E87-1342-8FB8-977FBA845187}"/>
    <hyperlink ref="K15" r:id="rId27" xr:uid="{2B734DC0-C31B-F24A-B4C4-D5BB9595E48B}"/>
    <hyperlink ref="N15" r:id="rId28" xr:uid="{47C01C3A-754D-AC40-AEAD-D9CB2EDCE073}"/>
    <hyperlink ref="Q15" r:id="rId29" xr:uid="{A783B2AC-320E-CB49-8AC5-6B025339455A}"/>
    <hyperlink ref="Q19" r:id="rId30" xr:uid="{A00F0DD5-3D79-A649-BAF5-84FCF7E2EC56}"/>
    <hyperlink ref="Q18" r:id="rId31" xr:uid="{6F9A3FB8-FA24-1B43-BD0C-D41DE3410320}"/>
    <hyperlink ref="N19" r:id="rId32" xr:uid="{39D4397D-52FA-D64A-B15E-88C060FD4149}"/>
    <hyperlink ref="H19" r:id="rId33" xr:uid="{23EA0F0D-CC00-1E4C-A4F4-E31BB8E0F024}"/>
    <hyperlink ref="K19" r:id="rId34" xr:uid="{358A4C53-1190-6F47-8954-406646100938}"/>
    <hyperlink ref="E19" r:id="rId35" xr:uid="{8E790468-341C-B84A-AD27-0A230E2C1B1F}"/>
    <hyperlink ref="N18" r:id="rId36" xr:uid="{60E8A324-0718-5B4F-AB25-5DF658BC89C0}"/>
    <hyperlink ref="E18" r:id="rId37" xr:uid="{0C6B202D-456D-134D-9CE0-61DBD9DDF8B3}"/>
    <hyperlink ref="H18" r:id="rId38" xr:uid="{EB8C60AF-924D-EE40-A94E-90DE0A2323CB}"/>
    <hyperlink ref="K18" r:id="rId39" xr:uid="{C6EB3661-49D0-8745-8A8C-BB1A9F9B6A8E}"/>
    <hyperlink ref="E25" r:id="rId40" xr:uid="{98D408E9-57DF-6240-BACD-E9E3EFCF5334}"/>
    <hyperlink ref="H25" r:id="rId41" xr:uid="{4EEAFB27-C99D-E44F-8767-4A22D5CC11CE}"/>
    <hyperlink ref="K25" r:id="rId42" xr:uid="{24FE84F3-0A9C-9C46-9E32-EFDC5AD73C78}"/>
    <hyperlink ref="N25" r:id="rId43" xr:uid="{9904EA8A-F67B-844B-8C4C-F57838295020}"/>
    <hyperlink ref="Q25" r:id="rId44" xr:uid="{89A85A39-A9EE-2043-AAE8-1D3E6FF001F4}"/>
    <hyperlink ref="Q28" r:id="rId45" xr:uid="{64F7406F-DF74-1540-9374-9C9E94C61B0B}"/>
    <hyperlink ref="Q29" r:id="rId46" xr:uid="{05955D0E-263D-9F4B-8401-9D7EF6E4AD03}"/>
    <hyperlink ref="E28" r:id="rId47" xr:uid="{68D51FEB-4B22-9244-B5B5-3B29712F1FE7}"/>
    <hyperlink ref="H28" r:id="rId48" xr:uid="{44B3FF8F-1494-1C43-AB27-0B5F170CCC8C}"/>
    <hyperlink ref="K28" r:id="rId49" xr:uid="{FCBC5A44-1FF5-9E4F-9B1E-2A21ABB85EBF}"/>
    <hyperlink ref="N28" r:id="rId50" xr:uid="{8FF49107-1481-B349-8EAD-7004DE80DB7E}"/>
    <hyperlink ref="E29" r:id="rId51" xr:uid="{BA8901C3-479B-A24C-872E-E035590800D5}"/>
    <hyperlink ref="H29" r:id="rId52" xr:uid="{C3D9DD36-D1A2-874B-9268-73D2D7095130}"/>
    <hyperlink ref="K29" r:id="rId53" xr:uid="{1EEEDB65-E9E8-1644-87EE-F28DD72734A2}"/>
    <hyperlink ref="N29" r:id="rId54" xr:uid="{172E7FA3-8F57-7145-B040-9824B2092DFA}"/>
    <hyperlink ref="E35" r:id="rId55" xr:uid="{D806152C-683B-D643-A147-52BB37D5A985}"/>
    <hyperlink ref="H35" r:id="rId56" xr:uid="{0F6E0C37-5E7E-7748-A9E3-233D93CCEAAA}"/>
    <hyperlink ref="K35" r:id="rId57" xr:uid="{3FAD7162-05FA-CC43-9ED5-2CDC6E50B5A2}"/>
    <hyperlink ref="N35" r:id="rId58" xr:uid="{AF7AFD49-3AC7-524F-A2E6-006E21C2C99E}"/>
    <hyperlink ref="Q35" r:id="rId59" xr:uid="{E50A5622-AB36-C847-A8CD-4A80940D8EE0}"/>
    <hyperlink ref="K38" r:id="rId60" xr:uid="{AFE1324E-E6E0-E649-AFCC-E310FABE8E59}"/>
    <hyperlink ref="N38" r:id="rId61" xr:uid="{72E5E852-2383-4B47-B552-0C1D304D1CE6}"/>
    <hyperlink ref="Q38" r:id="rId62" xr:uid="{F0543ADB-3431-FE48-99EF-F6D40B7FA2AB}"/>
    <hyperlink ref="Q39" r:id="rId63" xr:uid="{F6B9B042-2DCC-FD49-BD75-5EE57972E72D}"/>
    <hyperlink ref="Q40" r:id="rId64" xr:uid="{42DDCDDC-132E-A84F-9ACC-DD3583ED04B5}"/>
    <hyperlink ref="Q41" r:id="rId65" xr:uid="{76A0EDA6-DAA3-5544-8672-0BBC3949BF02}"/>
    <hyperlink ref="Q42" r:id="rId66" xr:uid="{77A3D946-4281-0445-A037-BDEE38BCDCC1}"/>
    <hyperlink ref="E39" r:id="rId67" xr:uid="{DBF8C4C5-088D-C44D-892C-A064EB792A40}"/>
    <hyperlink ref="H39" r:id="rId68" xr:uid="{B056FE18-C71D-834C-BC43-9AEB8752260A}"/>
    <hyperlink ref="K39" r:id="rId69" xr:uid="{6AB09F46-4C28-2D4C-8FB1-9E4DF245BA01}"/>
    <hyperlink ref="N39" r:id="rId70" xr:uid="{A280C11D-C4B2-F940-ABB3-EC319A1795C7}"/>
    <hyperlink ref="K40" r:id="rId71" xr:uid="{2334C15F-B7EC-FA48-8483-420AD6F559CF}"/>
    <hyperlink ref="E41" r:id="rId72" xr:uid="{1AFCC103-94F0-A046-93AA-A1C303C82502}"/>
    <hyperlink ref="H41" r:id="rId73" xr:uid="{0074C86A-499A-884B-A986-CA13643C2D04}"/>
    <hyperlink ref="K41" r:id="rId74" xr:uid="{324CBD36-B22E-F142-B47F-0482B704F1D1}"/>
    <hyperlink ref="N41" r:id="rId75" xr:uid="{3A537A45-CE57-BD4E-814B-72A17F1AEEE9}"/>
    <hyperlink ref="E42" r:id="rId76" xr:uid="{41C2FAFF-C526-B047-9BF3-A69E2FE44CF2}"/>
    <hyperlink ref="H42" r:id="rId77" xr:uid="{CAC35266-CD6C-B041-8B72-CD407796FB1C}"/>
    <hyperlink ref="K42" r:id="rId78" xr:uid="{F6790030-1736-9E4E-902D-C9BE133788FA}"/>
    <hyperlink ref="N42" r:id="rId79" xr:uid="{D34068FF-B43A-9549-9E54-F2B9BF59DDBF}"/>
    <hyperlink ref="E43" r:id="rId80" xr:uid="{A6CBCC3A-A791-7444-8178-8F47D47E904D}"/>
    <hyperlink ref="H43" r:id="rId81" xr:uid="{F9E40563-3AF9-164F-B060-B61D3D5193A1}"/>
    <hyperlink ref="K43" r:id="rId82" xr:uid="{7E576E87-F0CE-E741-B0BA-A8EDB5D0B6A9}"/>
    <hyperlink ref="E44" r:id="rId83" xr:uid="{DDD86E81-0C58-5D49-A586-8022E62E8370}"/>
    <hyperlink ref="H44" r:id="rId84" xr:uid="{9E9EFAC8-DEEB-3C41-BAB6-BC7EFAA245CD}"/>
    <hyperlink ref="E50" r:id="rId85" xr:uid="{1E453A69-D54B-A548-9977-EEF62BCB17A3}"/>
    <hyperlink ref="H50" r:id="rId86" xr:uid="{BB4CE5DF-FDC5-F34E-BDA7-3054074D4ECA}"/>
    <hyperlink ref="K50" r:id="rId87" xr:uid="{7911227A-8C87-7F4D-91F6-6C22542EF04E}"/>
    <hyperlink ref="N50" r:id="rId88" xr:uid="{837FA135-C225-A74B-938C-2F9811919F61}"/>
    <hyperlink ref="Q50" r:id="rId89" xr:uid="{0937142D-2DD2-A24D-862A-F3F77D763C26}"/>
    <hyperlink ref="E53" r:id="rId90" xr:uid="{2301225C-6C5A-6A4C-9951-F39EEFE84DB5}"/>
    <hyperlink ref="H53" r:id="rId91" xr:uid="{C6CB3B7D-83C5-8F46-ADA9-7D10DA1949A4}"/>
    <hyperlink ref="K53" r:id="rId92" xr:uid="{AB15C0FE-ABD3-8A4B-BFF8-BF7E587949BE}"/>
    <hyperlink ref="N53" r:id="rId93" xr:uid="{2E7006BE-28E0-5441-B336-38A192D4D1C3}"/>
    <hyperlink ref="Q53" r:id="rId94" xr:uid="{14F82CAB-E5E5-F24E-BE44-7664FC24A1BF}"/>
    <hyperlink ref="E59" r:id="rId95" xr:uid="{367AA61F-E998-1E4B-AED1-18F8338F9A60}"/>
    <hyperlink ref="H59" r:id="rId96" xr:uid="{5B91BD79-61AB-784A-9AC9-68C9B543C9AB}"/>
    <hyperlink ref="K59" r:id="rId97" xr:uid="{6FF36896-8A2C-754C-8EA4-BD5F31D6E72F}"/>
    <hyperlink ref="N59" r:id="rId98" xr:uid="{D0EF3066-533A-EF47-8CEA-1EF2192FE004}"/>
    <hyperlink ref="Q59" r:id="rId99" xr:uid="{CDDCF35D-4468-F743-BA56-29907914903C}"/>
    <hyperlink ref="E62" r:id="rId100" xr:uid="{239ACEC8-076D-D347-A072-88239FC7E209}"/>
    <hyperlink ref="H62" r:id="rId101" xr:uid="{0BDB57F6-29A4-7C41-831C-19D0C8C23CD7}"/>
    <hyperlink ref="K62" r:id="rId102" xr:uid="{D5032DC7-CA6B-9A4B-B727-EF0117EBBABC}"/>
    <hyperlink ref="N62" r:id="rId103" xr:uid="{CB53C4AB-B8A7-E544-AEBF-DAF37C0AC30D}"/>
    <hyperlink ref="Q62" r:id="rId104" xr:uid="{529BFC46-6F3B-3F45-BFC7-0E352352C31B}"/>
    <hyperlink ref="E68" r:id="rId105" xr:uid="{9232580A-0C21-EE4E-966B-1C3DE662203E}"/>
    <hyperlink ref="H68" r:id="rId106" xr:uid="{321B8BD0-C8FE-5C48-8A02-7648B9CD604D}"/>
    <hyperlink ref="K68" r:id="rId107" xr:uid="{D3378200-0412-084A-821E-A7E0908BEFFD}"/>
    <hyperlink ref="N68" r:id="rId108" xr:uid="{37669436-0A08-B043-9A48-FF71C526E236}"/>
    <hyperlink ref="Q68" r:id="rId109" xr:uid="{C6D0E0EB-48FE-164F-9AB6-34BC2D5E1CE5}"/>
    <hyperlink ref="E71" r:id="rId110" xr:uid="{E02C3489-4DC9-F647-A0DD-2E9FF8EA12CB}"/>
    <hyperlink ref="H71" r:id="rId111" xr:uid="{0828C013-A946-F64A-81F8-6564F1C0AFD4}"/>
    <hyperlink ref="K71" r:id="rId112" xr:uid="{030AAF16-DA81-B84D-B103-E7556D6BBDE8}"/>
    <hyperlink ref="N71" r:id="rId113" xr:uid="{006F6A86-BD08-CA4D-9458-82B3AF556B60}"/>
    <hyperlink ref="Q71" r:id="rId114" xr:uid="{B48A307D-285D-0041-9E2F-0A3A0C28F25E}"/>
    <hyperlink ref="E77" r:id="rId115" xr:uid="{AF75A8BE-9801-6346-B1CF-5A7729639DBD}"/>
    <hyperlink ref="H77" r:id="rId116" xr:uid="{BC4A9DEC-9D42-AA40-B10A-73979C40FA68}"/>
    <hyperlink ref="K77" r:id="rId117" xr:uid="{E17F5BC0-F584-564F-A315-2D36B1613CA1}"/>
    <hyperlink ref="N77" r:id="rId118" xr:uid="{5B82CF31-84C4-0F4C-B180-7A679067BDB4}"/>
    <hyperlink ref="Q77" r:id="rId119" xr:uid="{86C21D14-A23F-7446-BC94-FFD515EB38A0}"/>
    <hyperlink ref="E80" r:id="rId120" xr:uid="{3D33FA47-176E-FB44-81A2-884BD8331724}"/>
    <hyperlink ref="E81" r:id="rId121" xr:uid="{F92C654F-2A73-CE46-8EF0-677A66B4B754}"/>
    <hyperlink ref="H81" r:id="rId122" xr:uid="{50F758C7-3CB4-E946-88B3-37246C1F8552}"/>
    <hyperlink ref="K80" r:id="rId123" xr:uid="{59C8FF37-1B9D-034E-B633-94D4F1BCC32D}"/>
    <hyperlink ref="N80" r:id="rId124" xr:uid="{25EAB6B9-5DC4-6A4A-8EF5-51B04AD704F6}"/>
    <hyperlink ref="Q80" r:id="rId125" location=":~:text=Para%20dar%20paso%20a%20su,al%20frente%20del%20referido%20Viceministerio." xr:uid="{93760BE0-2DE3-0A4E-AA56-6A3462C7E7B2}"/>
    <hyperlink ref="Q81" r:id="rId126" xr:uid="{491FF888-92D9-374E-8B88-1FAD51111B7B}"/>
  </hyperlinks>
  <pageMargins left="0.7" right="0.7" top="0.75" bottom="0.75" header="0.3" footer="0.3"/>
  <legacyDrawing r:id="rId12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67EC0-71D2-F54B-9963-D3B6CC2D9459}">
  <dimension ref="A1:L13"/>
  <sheetViews>
    <sheetView workbookViewId="0">
      <selection activeCell="B2" sqref="B2"/>
    </sheetView>
  </sheetViews>
  <sheetFormatPr baseColWidth="10" defaultRowHeight="15.75" x14ac:dyDescent="0.25"/>
  <cols>
    <col min="1" max="1" width="48" style="3" customWidth="1"/>
    <col min="2" max="2" width="28.125" style="5" customWidth="1"/>
    <col min="3" max="3" width="44" customWidth="1"/>
    <col min="4" max="4" width="18.625" customWidth="1"/>
    <col min="5" max="5" width="26.875" customWidth="1"/>
  </cols>
  <sheetData>
    <row r="1" spans="1:12" x14ac:dyDescent="0.25">
      <c r="A1" s="6" t="s">
        <v>2</v>
      </c>
      <c r="B1" s="7" t="s">
        <v>30</v>
      </c>
      <c r="C1" s="2" t="s">
        <v>25</v>
      </c>
      <c r="D1" s="2" t="s">
        <v>26</v>
      </c>
      <c r="E1" s="2" t="s">
        <v>30</v>
      </c>
      <c r="L1" s="1" t="s">
        <v>0</v>
      </c>
    </row>
    <row r="2" spans="1:12" s="5" customFormat="1" ht="31.5" x14ac:dyDescent="0.25">
      <c r="A2" s="3" t="s">
        <v>3</v>
      </c>
      <c r="B2" s="8" t="s">
        <v>5</v>
      </c>
      <c r="C2" s="3" t="s">
        <v>27</v>
      </c>
      <c r="D2" s="5" t="s">
        <v>28</v>
      </c>
      <c r="E2" s="4" t="s">
        <v>29</v>
      </c>
      <c r="L2" s="4" t="s">
        <v>1</v>
      </c>
    </row>
    <row r="3" spans="1:12" s="5" customFormat="1" ht="31.5" x14ac:dyDescent="0.25">
      <c r="A3" s="3" t="s">
        <v>4</v>
      </c>
      <c r="B3" s="8" t="s">
        <v>6</v>
      </c>
      <c r="C3" s="3" t="s">
        <v>31</v>
      </c>
      <c r="D3" s="5" t="s">
        <v>32</v>
      </c>
      <c r="E3" s="4" t="s">
        <v>33</v>
      </c>
    </row>
    <row r="4" spans="1:12" ht="31.5" x14ac:dyDescent="0.25">
      <c r="A4" s="3" t="s">
        <v>7</v>
      </c>
      <c r="B4" s="8" t="s">
        <v>8</v>
      </c>
    </row>
    <row r="5" spans="1:12" ht="31.5" x14ac:dyDescent="0.25">
      <c r="A5" s="3" t="s">
        <v>10</v>
      </c>
      <c r="B5" s="8" t="s">
        <v>9</v>
      </c>
    </row>
    <row r="6" spans="1:12" ht="31.5" x14ac:dyDescent="0.25">
      <c r="A6" s="3" t="s">
        <v>11</v>
      </c>
      <c r="B6" s="8" t="s">
        <v>12</v>
      </c>
    </row>
    <row r="7" spans="1:12" x14ac:dyDescent="0.25">
      <c r="A7" s="3" t="s">
        <v>13</v>
      </c>
      <c r="B7" s="8" t="s">
        <v>14</v>
      </c>
    </row>
    <row r="8" spans="1:12" ht="31.5" x14ac:dyDescent="0.25">
      <c r="A8" s="3" t="s">
        <v>16</v>
      </c>
      <c r="B8" s="8" t="s">
        <v>15</v>
      </c>
    </row>
    <row r="9" spans="1:12" ht="31.5" x14ac:dyDescent="0.25">
      <c r="A9" s="3" t="s">
        <v>17</v>
      </c>
      <c r="B9" s="8" t="s">
        <v>18</v>
      </c>
    </row>
    <row r="10" spans="1:12" x14ac:dyDescent="0.25">
      <c r="A10" s="3" t="s">
        <v>20</v>
      </c>
      <c r="B10" s="8" t="s">
        <v>19</v>
      </c>
    </row>
    <row r="11" spans="1:12" ht="47.25" x14ac:dyDescent="0.25">
      <c r="A11" s="3" t="s">
        <v>21</v>
      </c>
      <c r="B11" s="8" t="s">
        <v>22</v>
      </c>
    </row>
    <row r="12" spans="1:12" ht="31.5" x14ac:dyDescent="0.25">
      <c r="A12" s="3" t="s">
        <v>24</v>
      </c>
      <c r="B12" s="8" t="s">
        <v>23</v>
      </c>
    </row>
    <row r="13" spans="1:12" x14ac:dyDescent="0.25">
      <c r="B13" s="9"/>
    </row>
  </sheetData>
  <hyperlinks>
    <hyperlink ref="L1" r:id="rId1" xr:uid="{A1561041-2CD8-7349-B7CB-3811623EF4FF}"/>
    <hyperlink ref="L2" r:id="rId2" xr:uid="{B2185D02-5FD3-1243-9C53-3088302C9058}"/>
    <hyperlink ref="B2" r:id="rId3" xr:uid="{63490A96-25A3-0243-9896-281AA8D21CB7}"/>
    <hyperlink ref="B3" r:id="rId4" xr:uid="{949F82D9-873C-5A49-8BBD-0AAD2411C0E9}"/>
    <hyperlink ref="B4" r:id="rId5" xr:uid="{231C06C8-C85E-4543-B6DF-F873CADD1CEC}"/>
    <hyperlink ref="B5" r:id="rId6" xr:uid="{4BADA6B9-816B-A242-BCC1-65328947F870}"/>
    <hyperlink ref="B6" r:id="rId7" xr:uid="{62F89728-AB3B-5D42-BB5D-3E609B665C47}"/>
    <hyperlink ref="B7" r:id="rId8" xr:uid="{FC77A730-697F-EE41-9461-BCEDB87A15FF}"/>
    <hyperlink ref="B8" r:id="rId9" xr:uid="{841263B0-A53E-8F44-989F-F5ECF47374C2}"/>
    <hyperlink ref="B9" r:id="rId10" xr:uid="{4BBE77D4-3561-5B43-AF20-609EC75D444B}"/>
    <hyperlink ref="B10" r:id="rId11" xr:uid="{558A1588-78CC-E948-B2C9-D097885B6266}"/>
    <hyperlink ref="B11" r:id="rId12" xr:uid="{7B446111-1174-0D44-B8F7-3A7871E00418}"/>
    <hyperlink ref="B12" r:id="rId13" xr:uid="{F8748CD5-96AA-5649-B278-0753C2A7D3FC}"/>
    <hyperlink ref="E2" r:id="rId14" xr:uid="{C0A7A77B-10D8-794C-B5B4-F162169592FE}"/>
    <hyperlink ref="E3" r:id="rId15" xr:uid="{554DC1BC-F690-F442-8AFE-C62A324719E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854AD-283A-4541-8A06-F2CD65BEF101}">
  <dimension ref="A1:G14"/>
  <sheetViews>
    <sheetView workbookViewId="0">
      <selection activeCell="F19" sqref="F19"/>
    </sheetView>
  </sheetViews>
  <sheetFormatPr baseColWidth="10" defaultRowHeight="15.75" x14ac:dyDescent="0.25"/>
  <cols>
    <col min="4" max="4" width="18.875" customWidth="1"/>
    <col min="7" max="7" width="46" customWidth="1"/>
  </cols>
  <sheetData>
    <row r="1" spans="1:7" x14ac:dyDescent="0.25">
      <c r="A1" s="2" t="s">
        <v>34</v>
      </c>
      <c r="B1" s="2" t="s">
        <v>35</v>
      </c>
      <c r="C1" s="2" t="s">
        <v>39</v>
      </c>
      <c r="D1" s="2" t="s">
        <v>36</v>
      </c>
      <c r="E1" s="2" t="s">
        <v>37</v>
      </c>
      <c r="F1" s="2" t="s">
        <v>38</v>
      </c>
      <c r="G1" s="2" t="s">
        <v>40</v>
      </c>
    </row>
    <row r="2" spans="1:7" x14ac:dyDescent="0.25">
      <c r="A2" t="s">
        <v>41</v>
      </c>
      <c r="D2" t="s">
        <v>42</v>
      </c>
      <c r="G2" s="1" t="s">
        <v>0</v>
      </c>
    </row>
    <row r="3" spans="1:7" x14ac:dyDescent="0.25">
      <c r="A3" t="s">
        <v>43</v>
      </c>
      <c r="D3" t="s">
        <v>42</v>
      </c>
      <c r="G3" s="1" t="s">
        <v>44</v>
      </c>
    </row>
    <row r="4" spans="1:7" x14ac:dyDescent="0.25">
      <c r="A4" t="s">
        <v>45</v>
      </c>
      <c r="B4" t="s">
        <v>47</v>
      </c>
      <c r="C4" t="s">
        <v>46</v>
      </c>
      <c r="D4" t="s">
        <v>48</v>
      </c>
      <c r="E4" t="s">
        <v>49</v>
      </c>
      <c r="F4">
        <v>0</v>
      </c>
      <c r="G4" s="1" t="s">
        <v>50</v>
      </c>
    </row>
    <row r="5" spans="1:7" x14ac:dyDescent="0.25">
      <c r="A5" t="s">
        <v>51</v>
      </c>
      <c r="D5" t="s">
        <v>42</v>
      </c>
      <c r="G5" s="1" t="s">
        <v>52</v>
      </c>
    </row>
    <row r="6" spans="1:7" x14ac:dyDescent="0.25">
      <c r="A6" t="s">
        <v>53</v>
      </c>
      <c r="D6" t="s">
        <v>42</v>
      </c>
      <c r="G6" s="1" t="s">
        <v>54</v>
      </c>
    </row>
    <row r="7" spans="1:7" x14ac:dyDescent="0.25">
      <c r="A7" t="s">
        <v>55</v>
      </c>
      <c r="D7" t="s">
        <v>42</v>
      </c>
      <c r="G7" s="1" t="s">
        <v>56</v>
      </c>
    </row>
    <row r="8" spans="1:7" x14ac:dyDescent="0.25">
      <c r="A8" t="s">
        <v>57</v>
      </c>
      <c r="D8" t="s">
        <v>42</v>
      </c>
      <c r="G8" s="1" t="s">
        <v>58</v>
      </c>
    </row>
    <row r="9" spans="1:7" x14ac:dyDescent="0.25">
      <c r="A9" t="s">
        <v>59</v>
      </c>
      <c r="D9" t="s">
        <v>42</v>
      </c>
      <c r="G9" s="1" t="s">
        <v>63</v>
      </c>
    </row>
    <row r="10" spans="1:7" x14ac:dyDescent="0.25">
      <c r="A10" t="s">
        <v>60</v>
      </c>
      <c r="D10" t="s">
        <v>42</v>
      </c>
      <c r="G10" s="1" t="s">
        <v>64</v>
      </c>
    </row>
    <row r="11" spans="1:7" x14ac:dyDescent="0.25">
      <c r="A11" t="s">
        <v>61</v>
      </c>
      <c r="D11" t="s">
        <v>42</v>
      </c>
      <c r="G11" s="1" t="s">
        <v>65</v>
      </c>
    </row>
    <row r="12" spans="1:7" s="5" customFormat="1" ht="78.75" x14ac:dyDescent="0.25">
      <c r="A12" s="5" t="s">
        <v>62</v>
      </c>
      <c r="D12" s="3" t="s">
        <v>66</v>
      </c>
      <c r="E12" s="5" t="s">
        <v>49</v>
      </c>
      <c r="F12" s="5">
        <v>0</v>
      </c>
      <c r="G12" s="4" t="s">
        <v>67</v>
      </c>
    </row>
    <row r="13" spans="1:7" x14ac:dyDescent="0.25">
      <c r="A13" t="s">
        <v>68</v>
      </c>
      <c r="D13" t="s">
        <v>42</v>
      </c>
      <c r="G13" s="1" t="s">
        <v>69</v>
      </c>
    </row>
    <row r="14" spans="1:7" x14ac:dyDescent="0.25">
      <c r="A14" t="s">
        <v>70</v>
      </c>
      <c r="D14" t="s">
        <v>42</v>
      </c>
      <c r="G14" s="1" t="s">
        <v>71</v>
      </c>
    </row>
  </sheetData>
  <hyperlinks>
    <hyperlink ref="G2" r:id="rId1" xr:uid="{232EFF24-E9E1-6842-9C05-09EF4426EB7D}"/>
    <hyperlink ref="G3" r:id="rId2" xr:uid="{F868106E-F9BF-8F49-8A3C-55B0DED07678}"/>
    <hyperlink ref="G4" r:id="rId3" xr:uid="{807CDFA0-6298-4C42-84DB-F5F09035039B}"/>
    <hyperlink ref="G5" r:id="rId4" xr:uid="{4B93B07F-CE96-F741-9EFD-6A7CE39AC6C3}"/>
    <hyperlink ref="G6" r:id="rId5" xr:uid="{61BAAB20-679E-D443-AB3B-4AA2B446249E}"/>
    <hyperlink ref="G7" r:id="rId6" xr:uid="{9D1E0A06-D435-FC40-BE80-D0996D29852D}"/>
    <hyperlink ref="G8" r:id="rId7" xr:uid="{21B02494-B051-5648-9912-084BA81D1560}"/>
    <hyperlink ref="G9" r:id="rId8" xr:uid="{0BA16F40-92D9-1544-9071-C20DC708FB19}"/>
    <hyperlink ref="G10" r:id="rId9" xr:uid="{B255FDA1-2D03-1140-ADD4-29FAE2060657}"/>
    <hyperlink ref="G11" r:id="rId10" xr:uid="{4957D345-B458-624B-91B0-1AC97DCA0BE1}"/>
    <hyperlink ref="G12" r:id="rId11" xr:uid="{47FAF42E-5A4F-C541-8F10-63A3324B5478}"/>
    <hyperlink ref="G13" r:id="rId12" xr:uid="{2BF44257-FFCA-884B-B1DF-4E92FF4DE143}"/>
    <hyperlink ref="G14" r:id="rId13" xr:uid="{54CF922B-2D9C-E140-911D-D8AAA12AD3EA}"/>
  </hyperlinks>
  <pageMargins left="0.7" right="0.7" top="0.75" bottom="0.75" header="0.3" footer="0.3"/>
  <legacyDrawing r:id="rId1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D82BE-E328-784F-9BDE-BB19679EEEE0}">
  <dimension ref="A1:H54"/>
  <sheetViews>
    <sheetView workbookViewId="0">
      <pane ySplit="1" topLeftCell="A2" activePane="bottomLeft" state="frozen"/>
      <selection pane="bottomLeft" activeCell="D1" sqref="D1"/>
    </sheetView>
  </sheetViews>
  <sheetFormatPr baseColWidth="10" defaultRowHeight="15.75" x14ac:dyDescent="0.25"/>
  <cols>
    <col min="5" max="5" width="18.125" customWidth="1"/>
    <col min="7" max="7" width="32.375" customWidth="1"/>
    <col min="8" max="8" width="99.125" customWidth="1"/>
  </cols>
  <sheetData>
    <row r="1" spans="1:8" x14ac:dyDescent="0.25">
      <c r="A1" s="2" t="s">
        <v>39</v>
      </c>
      <c r="B1" s="2" t="s">
        <v>76</v>
      </c>
      <c r="C1" s="2" t="s">
        <v>35</v>
      </c>
      <c r="D1" s="2" t="s">
        <v>73</v>
      </c>
      <c r="E1" s="2" t="s">
        <v>75</v>
      </c>
      <c r="F1" s="2" t="s">
        <v>74</v>
      </c>
      <c r="G1" s="2" t="s">
        <v>86</v>
      </c>
      <c r="H1" s="2" t="s">
        <v>40</v>
      </c>
    </row>
    <row r="2" spans="1:8" x14ac:dyDescent="0.25">
      <c r="A2" t="s">
        <v>46</v>
      </c>
      <c r="B2" t="s">
        <v>72</v>
      </c>
      <c r="C2">
        <v>2020</v>
      </c>
      <c r="D2">
        <v>0</v>
      </c>
      <c r="E2">
        <v>27.27</v>
      </c>
      <c r="F2">
        <v>6.41</v>
      </c>
      <c r="G2">
        <v>18.75</v>
      </c>
      <c r="H2" s="1" t="s">
        <v>85</v>
      </c>
    </row>
    <row r="3" spans="1:8" x14ac:dyDescent="0.25">
      <c r="A3" t="s">
        <v>46</v>
      </c>
      <c r="B3" t="s">
        <v>72</v>
      </c>
      <c r="C3">
        <v>2021</v>
      </c>
      <c r="D3">
        <v>0</v>
      </c>
      <c r="E3">
        <v>27.27</v>
      </c>
      <c r="F3">
        <v>6.41</v>
      </c>
      <c r="G3">
        <v>18.75</v>
      </c>
      <c r="H3" s="1" t="s">
        <v>88</v>
      </c>
    </row>
    <row r="4" spans="1:8" x14ac:dyDescent="0.25">
      <c r="A4" s="10" t="s">
        <v>46</v>
      </c>
      <c r="B4" s="10" t="s">
        <v>72</v>
      </c>
      <c r="C4" s="10">
        <v>2022</v>
      </c>
      <c r="D4">
        <v>11.1</v>
      </c>
      <c r="E4">
        <v>27.3</v>
      </c>
      <c r="F4" s="10">
        <v>17.100000000000001</v>
      </c>
      <c r="G4">
        <v>20</v>
      </c>
      <c r="H4" s="1" t="s">
        <v>89</v>
      </c>
    </row>
    <row r="5" spans="1:8" x14ac:dyDescent="0.25">
      <c r="A5" s="10" t="s">
        <v>46</v>
      </c>
      <c r="B5" s="10" t="s">
        <v>72</v>
      </c>
      <c r="C5" s="10">
        <v>2023</v>
      </c>
      <c r="D5">
        <v>12.5</v>
      </c>
      <c r="E5">
        <v>30.8</v>
      </c>
      <c r="F5" s="10">
        <v>12.8</v>
      </c>
      <c r="G5">
        <v>20.7</v>
      </c>
      <c r="H5" s="1" t="s">
        <v>90</v>
      </c>
    </row>
    <row r="6" spans="1:8" x14ac:dyDescent="0.25">
      <c r="A6" s="10" t="s">
        <v>46</v>
      </c>
      <c r="B6" s="10" t="s">
        <v>72</v>
      </c>
      <c r="C6" s="10">
        <v>2024</v>
      </c>
      <c r="D6">
        <v>14.3</v>
      </c>
      <c r="E6">
        <v>7.1</v>
      </c>
      <c r="F6" s="10">
        <v>14.2</v>
      </c>
      <c r="G6">
        <v>11.4</v>
      </c>
      <c r="H6" s="1" t="s">
        <v>91</v>
      </c>
    </row>
    <row r="8" spans="1:8" x14ac:dyDescent="0.25">
      <c r="A8" s="10" t="s">
        <v>77</v>
      </c>
      <c r="B8" t="s">
        <v>72</v>
      </c>
      <c r="C8">
        <v>2020</v>
      </c>
      <c r="D8">
        <v>11.11</v>
      </c>
      <c r="E8">
        <v>5.13</v>
      </c>
      <c r="F8">
        <v>0.51</v>
      </c>
      <c r="G8">
        <v>7.02</v>
      </c>
      <c r="H8" s="1" t="s">
        <v>85</v>
      </c>
    </row>
    <row r="9" spans="1:8" x14ac:dyDescent="0.25">
      <c r="A9" s="10" t="s">
        <v>77</v>
      </c>
      <c r="B9" t="s">
        <v>72</v>
      </c>
      <c r="C9">
        <v>2021</v>
      </c>
      <c r="D9">
        <v>11.11</v>
      </c>
      <c r="E9">
        <v>5.13</v>
      </c>
      <c r="F9">
        <v>0.51</v>
      </c>
      <c r="G9">
        <v>7.02</v>
      </c>
      <c r="H9" s="1" t="s">
        <v>88</v>
      </c>
    </row>
    <row r="10" spans="1:8" x14ac:dyDescent="0.25">
      <c r="A10" s="10" t="s">
        <v>77</v>
      </c>
      <c r="B10" s="10" t="s">
        <v>72</v>
      </c>
      <c r="C10" s="10">
        <v>2022</v>
      </c>
      <c r="D10">
        <v>28.6</v>
      </c>
      <c r="E10">
        <v>15</v>
      </c>
      <c r="F10" s="10">
        <v>0</v>
      </c>
      <c r="G10">
        <v>19.7</v>
      </c>
      <c r="H10" s="1" t="s">
        <v>89</v>
      </c>
    </row>
    <row r="11" spans="1:8" x14ac:dyDescent="0.25">
      <c r="A11" s="10" t="s">
        <v>77</v>
      </c>
      <c r="B11" s="10" t="s">
        <v>72</v>
      </c>
      <c r="C11" s="10">
        <v>2023</v>
      </c>
      <c r="D11">
        <v>35</v>
      </c>
      <c r="E11">
        <v>15.9</v>
      </c>
      <c r="F11" s="10">
        <v>0</v>
      </c>
      <c r="G11">
        <v>21.9</v>
      </c>
      <c r="H11" s="1" t="s">
        <v>90</v>
      </c>
    </row>
    <row r="12" spans="1:8" x14ac:dyDescent="0.25">
      <c r="A12" s="10" t="s">
        <v>77</v>
      </c>
      <c r="B12" s="10" t="s">
        <v>72</v>
      </c>
      <c r="C12" s="10">
        <v>2024</v>
      </c>
      <c r="D12">
        <v>33.299999999999997</v>
      </c>
      <c r="E12">
        <v>15</v>
      </c>
      <c r="F12" s="10">
        <v>0</v>
      </c>
      <c r="G12">
        <v>20.7</v>
      </c>
      <c r="H12" s="1" t="s">
        <v>91</v>
      </c>
    </row>
    <row r="14" spans="1:8" x14ac:dyDescent="0.25">
      <c r="A14" s="10" t="s">
        <v>78</v>
      </c>
      <c r="B14" t="s">
        <v>72</v>
      </c>
      <c r="C14">
        <v>2020</v>
      </c>
      <c r="D14">
        <v>7.69</v>
      </c>
      <c r="E14">
        <v>0</v>
      </c>
      <c r="F14">
        <v>0</v>
      </c>
      <c r="G14">
        <v>7.69</v>
      </c>
      <c r="H14" s="1" t="s">
        <v>85</v>
      </c>
    </row>
    <row r="15" spans="1:8" x14ac:dyDescent="0.25">
      <c r="A15" s="10" t="s">
        <v>78</v>
      </c>
      <c r="B15" t="s">
        <v>72</v>
      </c>
      <c r="C15">
        <v>2021</v>
      </c>
      <c r="D15">
        <v>7.69</v>
      </c>
      <c r="E15">
        <v>0</v>
      </c>
      <c r="F15">
        <v>0</v>
      </c>
      <c r="G15">
        <v>7.69</v>
      </c>
      <c r="H15" s="1" t="s">
        <v>88</v>
      </c>
    </row>
    <row r="16" spans="1:8" x14ac:dyDescent="0.25">
      <c r="A16" s="10" t="s">
        <v>78</v>
      </c>
      <c r="B16" s="10" t="s">
        <v>72</v>
      </c>
      <c r="C16" s="10">
        <v>2022</v>
      </c>
      <c r="D16">
        <v>14.3</v>
      </c>
      <c r="E16" t="s">
        <v>87</v>
      </c>
      <c r="F16">
        <v>0</v>
      </c>
      <c r="G16">
        <v>14.3</v>
      </c>
      <c r="H16" s="1" t="s">
        <v>89</v>
      </c>
    </row>
    <row r="17" spans="1:8" x14ac:dyDescent="0.25">
      <c r="A17" s="10" t="s">
        <v>78</v>
      </c>
      <c r="B17" s="10" t="s">
        <v>72</v>
      </c>
      <c r="C17" s="10">
        <v>2023</v>
      </c>
      <c r="D17">
        <v>57.1</v>
      </c>
      <c r="E17" t="s">
        <v>87</v>
      </c>
      <c r="F17">
        <v>16.7</v>
      </c>
      <c r="G17">
        <v>57.1</v>
      </c>
      <c r="H17" s="1" t="s">
        <v>90</v>
      </c>
    </row>
    <row r="18" spans="1:8" x14ac:dyDescent="0.25">
      <c r="A18" s="10" t="s">
        <v>78</v>
      </c>
      <c r="B18" s="10" t="s">
        <v>72</v>
      </c>
      <c r="C18" s="10">
        <v>2024</v>
      </c>
      <c r="D18">
        <v>66.7</v>
      </c>
      <c r="E18" t="s">
        <v>87</v>
      </c>
      <c r="F18">
        <v>16.7</v>
      </c>
      <c r="G18">
        <v>66.7</v>
      </c>
      <c r="H18" s="1" t="s">
        <v>91</v>
      </c>
    </row>
    <row r="20" spans="1:8" x14ac:dyDescent="0.25">
      <c r="A20" s="10" t="s">
        <v>79</v>
      </c>
      <c r="B20" t="s">
        <v>72</v>
      </c>
      <c r="C20">
        <v>2020</v>
      </c>
      <c r="D20">
        <v>33.33</v>
      </c>
      <c r="E20">
        <v>0</v>
      </c>
      <c r="F20" t="s">
        <v>87</v>
      </c>
      <c r="G20">
        <v>25</v>
      </c>
      <c r="H20" s="1" t="s">
        <v>85</v>
      </c>
    </row>
    <row r="21" spans="1:8" x14ac:dyDescent="0.25">
      <c r="A21" s="10" t="s">
        <v>79</v>
      </c>
      <c r="B21" t="s">
        <v>72</v>
      </c>
      <c r="C21">
        <v>2021</v>
      </c>
      <c r="D21">
        <v>33.33</v>
      </c>
      <c r="E21">
        <v>0</v>
      </c>
      <c r="F21" t="s">
        <v>87</v>
      </c>
      <c r="G21">
        <v>25</v>
      </c>
      <c r="H21" s="1" t="s">
        <v>88</v>
      </c>
    </row>
    <row r="22" spans="1:8" x14ac:dyDescent="0.25">
      <c r="A22" s="10" t="s">
        <v>79</v>
      </c>
      <c r="B22" s="10" t="s">
        <v>72</v>
      </c>
      <c r="C22" s="10">
        <v>2022</v>
      </c>
      <c r="D22">
        <v>100</v>
      </c>
      <c r="E22">
        <v>0</v>
      </c>
      <c r="F22" t="s">
        <v>87</v>
      </c>
      <c r="G22">
        <v>75</v>
      </c>
      <c r="H22" s="1" t="s">
        <v>89</v>
      </c>
    </row>
    <row r="23" spans="1:8" x14ac:dyDescent="0.25">
      <c r="A23" s="10" t="s">
        <v>79</v>
      </c>
      <c r="B23" s="10" t="s">
        <v>72</v>
      </c>
      <c r="C23" s="10">
        <v>2023</v>
      </c>
      <c r="D23">
        <v>80</v>
      </c>
      <c r="E23">
        <v>0</v>
      </c>
      <c r="F23" t="s">
        <v>87</v>
      </c>
      <c r="G23">
        <v>66.7</v>
      </c>
      <c r="H23" s="1" t="s">
        <v>90</v>
      </c>
    </row>
    <row r="24" spans="1:8" x14ac:dyDescent="0.25">
      <c r="A24" s="10" t="s">
        <v>79</v>
      </c>
      <c r="B24" s="10" t="s">
        <v>72</v>
      </c>
      <c r="C24" s="10">
        <v>2024</v>
      </c>
      <c r="D24">
        <v>75</v>
      </c>
      <c r="E24">
        <v>0</v>
      </c>
      <c r="F24" t="s">
        <v>87</v>
      </c>
      <c r="G24">
        <v>60</v>
      </c>
      <c r="H24" s="1" t="s">
        <v>91</v>
      </c>
    </row>
    <row r="26" spans="1:8" x14ac:dyDescent="0.25">
      <c r="A26" s="10" t="s">
        <v>80</v>
      </c>
      <c r="B26" t="s">
        <v>72</v>
      </c>
      <c r="C26">
        <v>2020</v>
      </c>
      <c r="D26" t="s">
        <v>87</v>
      </c>
      <c r="E26" t="s">
        <v>87</v>
      </c>
      <c r="F26" t="s">
        <v>87</v>
      </c>
      <c r="G26" t="s">
        <v>87</v>
      </c>
      <c r="H26" s="1" t="s">
        <v>85</v>
      </c>
    </row>
    <row r="27" spans="1:8" x14ac:dyDescent="0.25">
      <c r="A27" s="10" t="s">
        <v>80</v>
      </c>
      <c r="B27" t="s">
        <v>72</v>
      </c>
      <c r="C27">
        <v>2021</v>
      </c>
      <c r="D27" t="s">
        <v>87</v>
      </c>
      <c r="E27" t="s">
        <v>87</v>
      </c>
      <c r="F27" t="s">
        <v>87</v>
      </c>
      <c r="G27" t="s">
        <v>87</v>
      </c>
      <c r="H27" s="1" t="s">
        <v>88</v>
      </c>
    </row>
    <row r="28" spans="1:8" x14ac:dyDescent="0.25">
      <c r="A28" s="10" t="s">
        <v>80</v>
      </c>
      <c r="B28" s="10" t="s">
        <v>72</v>
      </c>
      <c r="C28" s="10">
        <v>2022</v>
      </c>
      <c r="D28" t="s">
        <v>87</v>
      </c>
      <c r="E28" t="s">
        <v>87</v>
      </c>
      <c r="F28" t="s">
        <v>87</v>
      </c>
      <c r="G28" t="s">
        <v>87</v>
      </c>
      <c r="H28" s="1" t="s">
        <v>89</v>
      </c>
    </row>
    <row r="29" spans="1:8" x14ac:dyDescent="0.25">
      <c r="A29" s="10" t="s">
        <v>80</v>
      </c>
      <c r="B29" s="10" t="s">
        <v>72</v>
      </c>
      <c r="C29" s="10">
        <v>2023</v>
      </c>
      <c r="D29" t="s">
        <v>87</v>
      </c>
      <c r="E29" t="s">
        <v>87</v>
      </c>
      <c r="F29" t="s">
        <v>87</v>
      </c>
      <c r="G29" t="s">
        <v>87</v>
      </c>
      <c r="H29" s="1" t="s">
        <v>90</v>
      </c>
    </row>
    <row r="30" spans="1:8" x14ac:dyDescent="0.25">
      <c r="A30" s="10" t="s">
        <v>80</v>
      </c>
      <c r="B30" s="10" t="s">
        <v>72</v>
      </c>
      <c r="C30" s="10">
        <v>2024</v>
      </c>
      <c r="D30" t="s">
        <v>87</v>
      </c>
      <c r="E30" t="s">
        <v>87</v>
      </c>
      <c r="F30" t="s">
        <v>87</v>
      </c>
      <c r="G30" t="s">
        <v>87</v>
      </c>
      <c r="H30" s="1" t="s">
        <v>91</v>
      </c>
    </row>
    <row r="32" spans="1:8" x14ac:dyDescent="0.25">
      <c r="A32" s="10" t="s">
        <v>81</v>
      </c>
      <c r="B32" t="s">
        <v>72</v>
      </c>
      <c r="C32">
        <v>2020</v>
      </c>
      <c r="D32">
        <v>22.22</v>
      </c>
      <c r="E32">
        <v>0</v>
      </c>
      <c r="F32">
        <v>7.06</v>
      </c>
      <c r="G32">
        <v>14.29</v>
      </c>
      <c r="H32" s="1" t="s">
        <v>85</v>
      </c>
    </row>
    <row r="33" spans="1:8" x14ac:dyDescent="0.25">
      <c r="A33" s="10" t="s">
        <v>81</v>
      </c>
      <c r="B33" t="s">
        <v>72</v>
      </c>
      <c r="C33">
        <v>2021</v>
      </c>
      <c r="D33">
        <v>22.22</v>
      </c>
      <c r="E33">
        <v>0</v>
      </c>
      <c r="F33">
        <v>7.06</v>
      </c>
      <c r="G33">
        <v>14.29</v>
      </c>
      <c r="H33" s="1" t="s">
        <v>88</v>
      </c>
    </row>
    <row r="34" spans="1:8" x14ac:dyDescent="0.25">
      <c r="A34" s="10" t="s">
        <v>81</v>
      </c>
      <c r="B34" s="10" t="s">
        <v>72</v>
      </c>
      <c r="C34" s="10">
        <v>2022</v>
      </c>
      <c r="D34">
        <v>20</v>
      </c>
      <c r="E34">
        <v>0</v>
      </c>
      <c r="F34" s="10">
        <v>10.6</v>
      </c>
      <c r="G34">
        <v>14.3</v>
      </c>
      <c r="H34" s="1" t="s">
        <v>89</v>
      </c>
    </row>
    <row r="35" spans="1:8" x14ac:dyDescent="0.25">
      <c r="A35" s="10" t="s">
        <v>81</v>
      </c>
      <c r="B35" s="10" t="s">
        <v>72</v>
      </c>
      <c r="C35" s="10">
        <v>2023</v>
      </c>
      <c r="D35">
        <v>0</v>
      </c>
      <c r="E35">
        <v>50</v>
      </c>
      <c r="F35" s="10">
        <v>11</v>
      </c>
      <c r="G35">
        <v>12.5</v>
      </c>
      <c r="H35" s="1" t="s">
        <v>90</v>
      </c>
    </row>
    <row r="36" spans="1:8" x14ac:dyDescent="0.25">
      <c r="A36" s="10" t="s">
        <v>81</v>
      </c>
      <c r="B36" s="10" t="s">
        <v>72</v>
      </c>
      <c r="C36" s="10">
        <v>2024</v>
      </c>
      <c r="D36">
        <v>0</v>
      </c>
      <c r="E36">
        <v>100</v>
      </c>
      <c r="F36" s="10">
        <v>8.9</v>
      </c>
      <c r="G36">
        <v>25</v>
      </c>
      <c r="H36" s="1" t="s">
        <v>91</v>
      </c>
    </row>
    <row r="38" spans="1:8" x14ac:dyDescent="0.25">
      <c r="A38" s="10" t="s">
        <v>82</v>
      </c>
      <c r="B38" t="s">
        <v>72</v>
      </c>
      <c r="C38">
        <v>2020</v>
      </c>
      <c r="D38">
        <v>60</v>
      </c>
      <c r="E38">
        <v>25</v>
      </c>
      <c r="F38" t="s">
        <v>87</v>
      </c>
      <c r="G38">
        <v>50</v>
      </c>
      <c r="H38" s="1" t="s">
        <v>85</v>
      </c>
    </row>
    <row r="39" spans="1:8" x14ac:dyDescent="0.25">
      <c r="A39" s="10" t="s">
        <v>82</v>
      </c>
      <c r="B39" t="s">
        <v>72</v>
      </c>
      <c r="C39">
        <v>2021</v>
      </c>
      <c r="D39">
        <v>60</v>
      </c>
      <c r="E39">
        <v>25</v>
      </c>
      <c r="F39" t="s">
        <v>87</v>
      </c>
      <c r="G39">
        <v>51</v>
      </c>
      <c r="H39" s="1" t="s">
        <v>88</v>
      </c>
    </row>
    <row r="40" spans="1:8" x14ac:dyDescent="0.25">
      <c r="A40" s="10" t="s">
        <v>82</v>
      </c>
      <c r="B40" s="10" t="s">
        <v>72</v>
      </c>
      <c r="C40" s="10">
        <v>2022</v>
      </c>
      <c r="D40">
        <v>66.7</v>
      </c>
      <c r="E40">
        <v>0</v>
      </c>
      <c r="F40" t="s">
        <v>87</v>
      </c>
      <c r="G40">
        <v>47.1</v>
      </c>
      <c r="H40" s="1" t="s">
        <v>89</v>
      </c>
    </row>
    <row r="41" spans="1:8" x14ac:dyDescent="0.25">
      <c r="A41" s="10" t="s">
        <v>82</v>
      </c>
      <c r="B41" s="10" t="s">
        <v>72</v>
      </c>
      <c r="C41" s="10">
        <v>2023</v>
      </c>
      <c r="D41">
        <v>69.2</v>
      </c>
      <c r="E41">
        <v>0</v>
      </c>
      <c r="F41" s="10">
        <v>0</v>
      </c>
      <c r="G41">
        <v>50</v>
      </c>
      <c r="H41" s="1" t="s">
        <v>90</v>
      </c>
    </row>
    <row r="42" spans="1:8" x14ac:dyDescent="0.25">
      <c r="A42" s="10" t="s">
        <v>82</v>
      </c>
      <c r="B42" s="10" t="s">
        <v>72</v>
      </c>
      <c r="C42" s="10">
        <v>2024</v>
      </c>
      <c r="D42">
        <v>38.9</v>
      </c>
      <c r="E42">
        <v>0</v>
      </c>
      <c r="F42" t="s">
        <v>87</v>
      </c>
      <c r="G42">
        <v>36.799999999999997</v>
      </c>
      <c r="H42" s="1" t="s">
        <v>91</v>
      </c>
    </row>
    <row r="44" spans="1:8" x14ac:dyDescent="0.25">
      <c r="A44" s="10" t="s">
        <v>83</v>
      </c>
      <c r="B44" t="s">
        <v>72</v>
      </c>
      <c r="C44">
        <v>2020</v>
      </c>
      <c r="D44" t="s">
        <v>87</v>
      </c>
      <c r="E44" t="s">
        <v>87</v>
      </c>
      <c r="F44" t="s">
        <v>87</v>
      </c>
      <c r="G44" t="s">
        <v>87</v>
      </c>
      <c r="H44" s="1" t="s">
        <v>85</v>
      </c>
    </row>
    <row r="45" spans="1:8" x14ac:dyDescent="0.25">
      <c r="A45" s="10" t="s">
        <v>83</v>
      </c>
      <c r="B45" t="s">
        <v>72</v>
      </c>
      <c r="C45">
        <v>2021</v>
      </c>
      <c r="D45" t="s">
        <v>87</v>
      </c>
      <c r="E45" t="s">
        <v>87</v>
      </c>
      <c r="F45" t="s">
        <v>87</v>
      </c>
      <c r="G45" t="s">
        <v>87</v>
      </c>
      <c r="H45" s="1" t="s">
        <v>88</v>
      </c>
    </row>
    <row r="46" spans="1:8" x14ac:dyDescent="0.25">
      <c r="A46" s="10" t="s">
        <v>83</v>
      </c>
      <c r="B46" s="10" t="s">
        <v>72</v>
      </c>
      <c r="C46" s="10">
        <v>2022</v>
      </c>
      <c r="D46" t="s">
        <v>87</v>
      </c>
      <c r="E46" t="s">
        <v>87</v>
      </c>
      <c r="F46" t="s">
        <v>87</v>
      </c>
      <c r="G46" t="s">
        <v>87</v>
      </c>
      <c r="H46" s="1" t="s">
        <v>89</v>
      </c>
    </row>
    <row r="47" spans="1:8" x14ac:dyDescent="0.25">
      <c r="A47" s="10" t="s">
        <v>83</v>
      </c>
      <c r="B47" s="10" t="s">
        <v>72</v>
      </c>
      <c r="C47" s="10">
        <v>2023</v>
      </c>
      <c r="D47" t="s">
        <v>87</v>
      </c>
      <c r="E47" t="s">
        <v>87</v>
      </c>
      <c r="F47" t="s">
        <v>87</v>
      </c>
      <c r="G47" t="s">
        <v>87</v>
      </c>
      <c r="H47" s="1" t="s">
        <v>90</v>
      </c>
    </row>
    <row r="48" spans="1:8" x14ac:dyDescent="0.25">
      <c r="A48" s="10" t="s">
        <v>83</v>
      </c>
      <c r="B48" s="10" t="s">
        <v>72</v>
      </c>
      <c r="C48" s="10">
        <v>2024</v>
      </c>
      <c r="D48" t="s">
        <v>87</v>
      </c>
      <c r="E48" t="s">
        <v>87</v>
      </c>
      <c r="F48" t="s">
        <v>87</v>
      </c>
      <c r="G48" t="s">
        <v>87</v>
      </c>
      <c r="H48" s="1" t="s">
        <v>91</v>
      </c>
    </row>
    <row r="50" spans="1:8" x14ac:dyDescent="0.25">
      <c r="A50" s="10" t="s">
        <v>84</v>
      </c>
      <c r="B50" t="s">
        <v>72</v>
      </c>
      <c r="C50">
        <v>2020</v>
      </c>
      <c r="D50" s="10">
        <v>22.22</v>
      </c>
      <c r="E50" s="10">
        <v>46.67</v>
      </c>
      <c r="F50" s="10">
        <v>12.75</v>
      </c>
      <c r="G50" s="10">
        <v>33.33</v>
      </c>
      <c r="H50" s="1" t="s">
        <v>85</v>
      </c>
    </row>
    <row r="51" spans="1:8" x14ac:dyDescent="0.25">
      <c r="A51" s="10" t="s">
        <v>84</v>
      </c>
      <c r="B51" t="s">
        <v>72</v>
      </c>
      <c r="C51">
        <v>2021</v>
      </c>
      <c r="D51" s="10">
        <v>22.22</v>
      </c>
      <c r="E51" s="10">
        <v>46.67</v>
      </c>
      <c r="F51" s="10">
        <v>12.75</v>
      </c>
      <c r="G51" s="10">
        <v>33.33</v>
      </c>
      <c r="H51" s="1" t="s">
        <v>88</v>
      </c>
    </row>
    <row r="52" spans="1:8" x14ac:dyDescent="0.25">
      <c r="A52" s="10" t="s">
        <v>84</v>
      </c>
      <c r="B52" s="10" t="s">
        <v>72</v>
      </c>
      <c r="C52" s="10">
        <v>2022</v>
      </c>
      <c r="D52">
        <v>37.5</v>
      </c>
      <c r="E52">
        <v>46.2</v>
      </c>
      <c r="F52" s="10">
        <v>10.199999999999999</v>
      </c>
      <c r="G52">
        <v>41.4</v>
      </c>
      <c r="H52" s="1" t="s">
        <v>89</v>
      </c>
    </row>
    <row r="53" spans="1:8" x14ac:dyDescent="0.25">
      <c r="A53" s="10" t="s">
        <v>84</v>
      </c>
      <c r="B53" s="10" t="s">
        <v>72</v>
      </c>
      <c r="C53" s="10">
        <v>2023</v>
      </c>
      <c r="D53">
        <v>47.1</v>
      </c>
      <c r="E53">
        <v>61.5</v>
      </c>
      <c r="F53" s="10">
        <v>11</v>
      </c>
      <c r="G53">
        <v>53.3</v>
      </c>
      <c r="H53" s="1" t="s">
        <v>90</v>
      </c>
    </row>
    <row r="54" spans="1:8" x14ac:dyDescent="0.25">
      <c r="A54" s="10" t="s">
        <v>84</v>
      </c>
      <c r="B54" s="10" t="s">
        <v>72</v>
      </c>
      <c r="C54" s="10">
        <v>2024</v>
      </c>
      <c r="D54">
        <v>29.4</v>
      </c>
      <c r="E54">
        <v>50</v>
      </c>
      <c r="F54" s="10">
        <v>13.3</v>
      </c>
      <c r="G54">
        <v>37.9</v>
      </c>
      <c r="H54" s="1" t="s">
        <v>91</v>
      </c>
    </row>
  </sheetData>
  <phoneticPr fontId="3" type="noConversion"/>
  <hyperlinks>
    <hyperlink ref="H2" r:id="rId1" xr:uid="{5352ECE1-5C12-CA4A-8E29-0959CDDB799B}"/>
    <hyperlink ref="H8" r:id="rId2" xr:uid="{4AC023F9-A90E-2548-B872-182740B9860A}"/>
    <hyperlink ref="H14" r:id="rId3" xr:uid="{8BE82443-A0A0-8D40-9AE2-8F2CB03A7520}"/>
    <hyperlink ref="H20" r:id="rId4" xr:uid="{F5BB961C-92CF-354D-BCA9-3FCB54E0A999}"/>
    <hyperlink ref="H26" r:id="rId5" xr:uid="{A04CA477-993B-CE49-89CE-C12BF29DFC66}"/>
    <hyperlink ref="H32" r:id="rId6" xr:uid="{C8516CEB-6927-9B49-8705-5EC21C91F4A9}"/>
    <hyperlink ref="H38" r:id="rId7" xr:uid="{E9B427A4-5AF3-D743-AE43-2EE8F7DDD2E1}"/>
    <hyperlink ref="H44" r:id="rId8" xr:uid="{72A14AF9-F2EF-474C-984B-EE9EAD259A61}"/>
    <hyperlink ref="H50" r:id="rId9" xr:uid="{22512957-0907-CE42-9091-C9408BE4F7ED}"/>
    <hyperlink ref="H3" r:id="rId10" xr:uid="{E1EEAD00-DE5E-7E4F-8F5D-7C50C2CE0D92}"/>
    <hyperlink ref="H9" r:id="rId11" xr:uid="{8ACF9D9B-F725-7E47-8172-E875E587B59C}"/>
    <hyperlink ref="H15" r:id="rId12" xr:uid="{4BC1122D-B16E-AE4D-81D3-D40F570EC15F}"/>
    <hyperlink ref="H21" r:id="rId13" xr:uid="{14E1F9F1-EFB1-BA42-AD78-211838DBD9A8}"/>
    <hyperlink ref="H27" r:id="rId14" xr:uid="{22C336F3-191C-434C-BE34-60A8BABF1A4B}"/>
    <hyperlink ref="H33" r:id="rId15" xr:uid="{69ACE898-EAB4-014C-8D0C-3FA0589249C6}"/>
    <hyperlink ref="H39" r:id="rId16" xr:uid="{0E0E6729-F952-7B41-B0C1-2E106A90ED4C}"/>
    <hyperlink ref="H45" r:id="rId17" xr:uid="{328A5DAD-2F09-814C-B938-29F10004AA6B}"/>
    <hyperlink ref="H51" r:id="rId18" xr:uid="{C774009C-7AD9-4F44-A342-E07B06023440}"/>
    <hyperlink ref="H4" r:id="rId19" xr:uid="{7BFEE1B4-B9E7-B648-AFE2-9192ED3D7D0B}"/>
    <hyperlink ref="H10" r:id="rId20" xr:uid="{5254846F-87B1-D546-895C-FD84887E586B}"/>
    <hyperlink ref="H16" r:id="rId21" xr:uid="{F9111D47-EB31-BB4F-AAEC-C30C28EDB972}"/>
    <hyperlink ref="H22" r:id="rId22" xr:uid="{8CAD32EA-9E60-C246-B1A2-86A40A1819CF}"/>
    <hyperlink ref="H34" r:id="rId23" xr:uid="{26ABD50D-E12B-514F-B5D1-0D0C8083D518}"/>
    <hyperlink ref="H40" r:id="rId24" xr:uid="{A827C33C-BA9B-1046-8178-CB5342A3DE78}"/>
    <hyperlink ref="H46" r:id="rId25" xr:uid="{565BD4AB-EEEC-704F-ACE2-87E9D67BCDA9}"/>
    <hyperlink ref="H52" r:id="rId26" xr:uid="{D99BCEBC-C727-524B-BFE3-9691BA12C260}"/>
    <hyperlink ref="H5" r:id="rId27" xr:uid="{D395DFFE-56D8-5449-9AD7-909E5379A8F0}"/>
    <hyperlink ref="H11" r:id="rId28" xr:uid="{2FE2B35F-2128-5340-84CC-8948517216BA}"/>
    <hyperlink ref="H17" r:id="rId29" xr:uid="{AF8750B9-D56F-AD4E-BD96-CFB0E181EAF7}"/>
    <hyperlink ref="H23" r:id="rId30" xr:uid="{1F965447-08BB-944F-A32B-DF2574D059F2}"/>
    <hyperlink ref="H29" r:id="rId31" xr:uid="{53E26C4F-BC01-A444-BE47-1F8A95390CBE}"/>
    <hyperlink ref="H35" r:id="rId32" xr:uid="{BB77386B-9CFE-2442-8B76-412E5C98FF6F}"/>
    <hyperlink ref="H41" r:id="rId33" xr:uid="{A1290A8A-3FA5-E44A-A56A-64A2D3ABB56A}"/>
    <hyperlink ref="H47" r:id="rId34" xr:uid="{646FDCD9-40E3-434D-9C38-CAC934276E21}"/>
    <hyperlink ref="H53" r:id="rId35" xr:uid="{67876AF1-F001-2548-BB39-3B4DDAFD421D}"/>
    <hyperlink ref="H28" r:id="rId36" xr:uid="{A9CB3E0D-6698-834F-8E80-B13BCFC6CF64}"/>
    <hyperlink ref="H6" r:id="rId37" xr:uid="{679A30C7-E5F5-3D4C-84CA-EBD4C8D7AFEB}"/>
    <hyperlink ref="H12" r:id="rId38" xr:uid="{0BE9B18F-0947-5641-A00E-AFDD05BB7887}"/>
    <hyperlink ref="H18" r:id="rId39" xr:uid="{B9A43EC3-1DB3-6C42-9D47-33A58E9BD2A8}"/>
    <hyperlink ref="H24" r:id="rId40" xr:uid="{D4547055-6379-6A46-8F9E-FE4B1484A74A}"/>
    <hyperlink ref="H30" r:id="rId41" xr:uid="{BD2213E0-0467-B74F-BE46-DEB688AD4AC9}"/>
    <hyperlink ref="H36" r:id="rId42" xr:uid="{DF373B99-2437-CB4B-8C3B-510163CC1B64}"/>
    <hyperlink ref="H42" r:id="rId43" xr:uid="{C474E1C6-B706-F24C-BFC9-71F28046B0FD}"/>
    <hyperlink ref="H54" r:id="rId44" xr:uid="{42245869-3422-064B-98DF-0193FD8B6D13}"/>
    <hyperlink ref="H48" r:id="rId45" xr:uid="{BC3C3D60-5295-9B4C-9355-BCADD7B53D56}"/>
  </hyperlinks>
  <pageMargins left="0.7" right="0.7" top="0.75" bottom="0.75" header="0.3" footer="0.3"/>
  <legacyDrawing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BASE</vt:lpstr>
      <vt:lpstr>Ministras y Subsec</vt:lpstr>
      <vt:lpstr>Misiones de paz</vt:lpstr>
      <vt:lpstr>Directivas</vt:lpstr>
      <vt:lpstr>STAFF y TROOPS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Borquez" &lt;andres.borquez@uchile.cl&gt;</dc:creator>
  <cp:lastModifiedBy>andresborquez andresborquez</cp:lastModifiedBy>
  <dcterms:created xsi:type="dcterms:W3CDTF">2024-05-15T16:04:38Z</dcterms:created>
  <dcterms:modified xsi:type="dcterms:W3CDTF">2024-08-19T17:41:38Z</dcterms:modified>
</cp:coreProperties>
</file>